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19.8-2020.1工作\2018-2019学年综合测评（2019.9）\5. 综合测评统计表终版\国际\"/>
    </mc:Choice>
  </mc:AlternateContent>
  <bookViews>
    <workbookView xWindow="-120" yWindow="-120" windowWidth="29040" windowHeight="15840"/>
  </bookViews>
  <sheets>
    <sheet name="总表" sheetId="1" r:id="rId1"/>
    <sheet name="各类奖项名额及实际获奖人数" sheetId="2" r:id="rId2"/>
    <sheet name="Sheet3" sheetId="3" r:id="rId3"/>
  </sheets>
  <externalReferences>
    <externalReference r:id="rId4"/>
  </externalReferences>
  <definedNames>
    <definedName name="_xlnm._FilterDatabase" localSheetId="0" hidden="1">总表!$A$4:$P$4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" i="1"/>
  <c r="G2" i="2" l="1"/>
  <c r="E2" i="2"/>
  <c r="C2" i="2"/>
  <c r="F48" i="1" l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<sst xmlns="http://schemas.openxmlformats.org/spreadsheetml/2006/main" count="261" uniqueCount="41">
  <si>
    <t>附件2</t>
  </si>
  <si>
    <t>华南农业大学综合测评排名统计表</t>
  </si>
  <si>
    <r>
      <rPr>
        <b/>
        <sz val="12"/>
        <color indexed="8"/>
        <rFont val="宋体"/>
        <family val="3"/>
        <charset val="134"/>
      </rPr>
      <t>___</t>
    </r>
    <r>
      <rPr>
        <b/>
        <u/>
        <sz val="12"/>
        <color indexed="8"/>
        <rFont val="宋体"/>
        <family val="3"/>
        <charset val="134"/>
      </rPr>
      <t>_国际教育学院</t>
    </r>
    <r>
      <rPr>
        <b/>
        <sz val="12"/>
        <color indexed="8"/>
        <rFont val="宋体"/>
        <family val="3"/>
        <charset val="134"/>
      </rPr>
      <t>____学院    2018-2019学年    __</t>
    </r>
    <r>
      <rPr>
        <b/>
        <u/>
        <sz val="12"/>
        <color indexed="8"/>
        <rFont val="宋体"/>
        <family val="3"/>
        <charset val="134"/>
      </rPr>
      <t>__2018__</t>
    </r>
    <r>
      <rPr>
        <b/>
        <sz val="12"/>
        <color indexed="8"/>
        <rFont val="宋体"/>
        <family val="3"/>
        <charset val="134"/>
      </rPr>
      <t>__年级      本年级测评人数__44__</t>
    </r>
  </si>
  <si>
    <t>序号</t>
  </si>
  <si>
    <t>专业班级</t>
  </si>
  <si>
    <r>
      <rPr>
        <b/>
        <sz val="12"/>
        <color indexed="8"/>
        <rFont val="宋体"/>
        <family val="3"/>
        <charset val="134"/>
      </rPr>
      <t>学</t>
    </r>
    <r>
      <rPr>
        <b/>
        <sz val="12"/>
        <color indexed="8"/>
        <rFont val="Calibri"/>
        <family val="2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号</t>
    </r>
  </si>
  <si>
    <r>
      <rPr>
        <b/>
        <sz val="12"/>
        <color indexed="8"/>
        <rFont val="宋体"/>
        <family val="3"/>
        <charset val="134"/>
      </rPr>
      <t>姓</t>
    </r>
    <r>
      <rPr>
        <b/>
        <sz val="12"/>
        <color indexed="8"/>
        <rFont val="Calibri"/>
        <family val="2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名</t>
    </r>
  </si>
  <si>
    <t>性别</t>
  </si>
  <si>
    <t>政治面貌</t>
  </si>
  <si>
    <t>德育成绩</t>
  </si>
  <si>
    <t>智育成绩</t>
  </si>
  <si>
    <t>体育成绩</t>
  </si>
  <si>
    <t>平均绩点</t>
  </si>
  <si>
    <t>年级排名</t>
  </si>
  <si>
    <t>拟获奖项目</t>
  </si>
  <si>
    <t>是否有不及格或体侧未达到75人</t>
  </si>
  <si>
    <t>经管类国际1班</t>
  </si>
  <si>
    <t>女</t>
  </si>
  <si>
    <t>共青团员</t>
  </si>
  <si>
    <t>一等奖</t>
  </si>
  <si>
    <t>否</t>
  </si>
  <si>
    <t>二等奖</t>
  </si>
  <si>
    <t>经管类国际2班</t>
  </si>
  <si>
    <t>是</t>
  </si>
  <si>
    <t>三等奖</t>
  </si>
  <si>
    <t>男</t>
  </si>
  <si>
    <t>群众</t>
  </si>
  <si>
    <t>学院专业</t>
  </si>
  <si>
    <t>参评人数</t>
  </si>
  <si>
    <r>
      <rPr>
        <b/>
        <sz val="11"/>
        <color indexed="8"/>
        <rFont val="宋体"/>
        <family val="3"/>
        <charset val="134"/>
      </rPr>
      <t>一等人数（1</t>
    </r>
    <r>
      <rPr>
        <b/>
        <sz val="11"/>
        <color indexed="8"/>
        <rFont val="宋体"/>
        <family val="3"/>
        <charset val="134"/>
      </rPr>
      <t>%）</t>
    </r>
  </si>
  <si>
    <t>四舍五入一等名额为</t>
  </si>
  <si>
    <t>二等人数（10%）</t>
  </si>
  <si>
    <t>四舍五入二等名额为</t>
  </si>
  <si>
    <t>三等人数（17%）</t>
  </si>
  <si>
    <t>四舍五入三等名额为</t>
  </si>
  <si>
    <t>实际获奖人数</t>
  </si>
  <si>
    <t>国际教育学院2018级经济管理类国际班</t>
    <phoneticPr fontId="9" type="noConversion"/>
  </si>
  <si>
    <t>总分</t>
    <phoneticPr fontId="9" type="noConversion"/>
  </si>
  <si>
    <t>学院</t>
    <phoneticPr fontId="9" type="noConversion"/>
  </si>
  <si>
    <t>年级</t>
    <phoneticPr fontId="9" type="noConversion"/>
  </si>
  <si>
    <t>国际教育学院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</si>
</sst>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u/>
      <sz val="12"/>
      <color indexed="8"/>
      <name val="宋体"/>
      <family val="3"/>
      <charset val="134"/>
    </font>
    <font>
      <b/>
      <sz val="12"/>
      <color indexed="8"/>
      <name val="Calibri"/>
      <family val="2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WeChat%20Files\oooooling_huang\FileStorage\File\2019-09\18&#32423;&#32508;&#27979;(1)(1)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201823250507</v>
          </cell>
          <cell r="B2" t="str">
            <v>陈学懿</v>
          </cell>
        </row>
        <row r="3">
          <cell r="A3" t="str">
            <v>201838010102</v>
          </cell>
          <cell r="B3" t="str">
            <v>陈格致</v>
          </cell>
        </row>
        <row r="4">
          <cell r="A4" t="str">
            <v>201838010109</v>
          </cell>
          <cell r="B4" t="str">
            <v>郭诗琦</v>
          </cell>
        </row>
        <row r="5">
          <cell r="A5" t="str">
            <v>201838010107</v>
          </cell>
          <cell r="B5" t="str">
            <v>陈薏玲</v>
          </cell>
        </row>
        <row r="6">
          <cell r="A6" t="str">
            <v>201738010116</v>
          </cell>
          <cell r="B6" t="str">
            <v>骆力言</v>
          </cell>
        </row>
        <row r="7">
          <cell r="A7" t="str">
            <v>201838010133</v>
          </cell>
          <cell r="B7" t="str">
            <v>杨朗晴</v>
          </cell>
        </row>
        <row r="8">
          <cell r="A8" t="str">
            <v>201838010137</v>
          </cell>
          <cell r="B8" t="str">
            <v>张斯婷</v>
          </cell>
        </row>
        <row r="9">
          <cell r="A9" t="str">
            <v>201838010113</v>
          </cell>
          <cell r="B9" t="str">
            <v>黄裕桢</v>
          </cell>
        </row>
        <row r="10">
          <cell r="A10" t="str">
            <v>201838010130</v>
          </cell>
          <cell r="B10" t="str">
            <v>谢依婧</v>
          </cell>
        </row>
        <row r="11">
          <cell r="A11" t="str">
            <v>201838010131</v>
          </cell>
          <cell r="B11" t="str">
            <v>许嘉晖</v>
          </cell>
        </row>
        <row r="12">
          <cell r="A12" t="str">
            <v>201838010125</v>
          </cell>
          <cell r="B12" t="str">
            <v>魏怡冰</v>
          </cell>
        </row>
        <row r="13">
          <cell r="A13" t="str">
            <v>201838010136</v>
          </cell>
          <cell r="B13" t="str">
            <v>曾铸</v>
          </cell>
        </row>
        <row r="14">
          <cell r="A14" t="str">
            <v>201838010117</v>
          </cell>
          <cell r="B14" t="str">
            <v>林子愉</v>
          </cell>
        </row>
        <row r="15">
          <cell r="A15" t="str">
            <v>201838010121</v>
          </cell>
          <cell r="B15" t="str">
            <v>苏文欣</v>
          </cell>
        </row>
        <row r="16">
          <cell r="A16" t="str">
            <v>201816030114</v>
          </cell>
          <cell r="B16" t="str">
            <v>江乐凡</v>
          </cell>
        </row>
        <row r="17">
          <cell r="A17" t="str">
            <v>201838010119</v>
          </cell>
          <cell r="B17" t="str">
            <v>麦嘉茹</v>
          </cell>
        </row>
        <row r="18">
          <cell r="A18" t="str">
            <v>201838010111</v>
          </cell>
          <cell r="B18" t="str">
            <v>黄乐嘉</v>
          </cell>
        </row>
        <row r="19">
          <cell r="A19" t="str">
            <v>201838010120</v>
          </cell>
          <cell r="B19" t="str">
            <v>潘晓彤</v>
          </cell>
        </row>
        <row r="20">
          <cell r="A20" t="str">
            <v>201838010101</v>
          </cell>
          <cell r="B20" t="str">
            <v>蔡明宇</v>
          </cell>
        </row>
        <row r="21">
          <cell r="A21" t="str">
            <v>201814010121</v>
          </cell>
          <cell r="B21" t="str">
            <v>唐云龙</v>
          </cell>
        </row>
        <row r="22">
          <cell r="A22" t="str">
            <v>201712110108</v>
          </cell>
          <cell r="B22" t="str">
            <v>蓝志民</v>
          </cell>
        </row>
        <row r="23">
          <cell r="A23" t="str">
            <v>201838010112</v>
          </cell>
          <cell r="B23" t="str">
            <v>黄美琳</v>
          </cell>
        </row>
        <row r="24">
          <cell r="A24" t="str">
            <v>201838010114</v>
          </cell>
          <cell r="B24" t="str">
            <v>黄蕴婧</v>
          </cell>
        </row>
        <row r="25">
          <cell r="A25" t="str">
            <v>201838010140</v>
          </cell>
          <cell r="B25" t="str">
            <v>郑晓蓉</v>
          </cell>
        </row>
        <row r="26">
          <cell r="A26" t="str">
            <v>201838010105</v>
          </cell>
          <cell r="B26" t="str">
            <v>陈明森</v>
          </cell>
        </row>
        <row r="27">
          <cell r="A27" t="str">
            <v>201838010143</v>
          </cell>
          <cell r="B27" t="str">
            <v>邹雨筠</v>
          </cell>
        </row>
        <row r="28">
          <cell r="A28" t="str">
            <v>201712110119</v>
          </cell>
          <cell r="B28" t="str">
            <v>汤紫君</v>
          </cell>
        </row>
        <row r="29">
          <cell r="A29" t="str">
            <v>201838010126</v>
          </cell>
          <cell r="B29" t="str">
            <v>吴国豪</v>
          </cell>
        </row>
        <row r="30">
          <cell r="A30" t="str">
            <v>201838010106</v>
          </cell>
          <cell r="B30" t="str">
            <v>陈星光</v>
          </cell>
        </row>
        <row r="31">
          <cell r="A31" t="str">
            <v>201838010108</v>
          </cell>
          <cell r="B31" t="str">
            <v>古燕明</v>
          </cell>
        </row>
        <row r="32">
          <cell r="A32" t="str">
            <v>201838010118</v>
          </cell>
          <cell r="B32" t="str">
            <v>刘仁远</v>
          </cell>
        </row>
        <row r="33">
          <cell r="A33" t="str">
            <v>201838010135</v>
          </cell>
          <cell r="B33" t="str">
            <v>袁仕钜</v>
          </cell>
        </row>
        <row r="34">
          <cell r="A34" t="str">
            <v>201838010103</v>
          </cell>
          <cell r="B34" t="str">
            <v>陈佳钒</v>
          </cell>
        </row>
        <row r="35">
          <cell r="A35" t="str">
            <v>201838010123</v>
          </cell>
          <cell r="B35" t="str">
            <v>王竣民</v>
          </cell>
        </row>
        <row r="36">
          <cell r="A36" t="str">
            <v>201838010122</v>
          </cell>
          <cell r="B36" t="str">
            <v>覃嫣然</v>
          </cell>
        </row>
        <row r="37">
          <cell r="A37" t="str">
            <v>201838010128</v>
          </cell>
          <cell r="B37" t="str">
            <v>吴子文</v>
          </cell>
        </row>
        <row r="38">
          <cell r="A38" t="str">
            <v>201838010110</v>
          </cell>
          <cell r="B38" t="str">
            <v>何蔼轩</v>
          </cell>
        </row>
        <row r="39">
          <cell r="A39" t="str">
            <v>201838010104</v>
          </cell>
          <cell r="B39" t="str">
            <v>陈嘉豪</v>
          </cell>
        </row>
        <row r="40">
          <cell r="A40" t="str">
            <v>201838010116</v>
          </cell>
          <cell r="B40" t="str">
            <v>林志满</v>
          </cell>
        </row>
        <row r="41">
          <cell r="A41" t="str">
            <v>201838010129</v>
          </cell>
          <cell r="B41" t="str">
            <v>夏博源</v>
          </cell>
        </row>
        <row r="42">
          <cell r="A42" t="str">
            <v>201838010132</v>
          </cell>
          <cell r="B42" t="str">
            <v>薛珮华</v>
          </cell>
        </row>
        <row r="43">
          <cell r="A43" t="str">
            <v>201838010141</v>
          </cell>
          <cell r="B43" t="str">
            <v>钟元</v>
          </cell>
        </row>
        <row r="44">
          <cell r="A44" t="str">
            <v>201838010139</v>
          </cell>
          <cell r="B44" t="str">
            <v>张钲沛</v>
          </cell>
        </row>
        <row r="45">
          <cell r="A45" t="str">
            <v>201838010142</v>
          </cell>
          <cell r="B45" t="str">
            <v>周洁瑜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2" zoomScaleNormal="100" workbookViewId="0">
      <selection activeCell="B5" sqref="B5:C48"/>
    </sheetView>
  </sheetViews>
  <sheetFormatPr defaultColWidth="9" defaultRowHeight="30" customHeight="1" x14ac:dyDescent="0.15"/>
  <cols>
    <col min="1" max="3" width="9" style="6"/>
    <col min="4" max="4" width="14.875" style="6" customWidth="1"/>
    <col min="5" max="5" width="14" style="6" customWidth="1"/>
    <col min="6" max="6" width="8.625" style="6" customWidth="1"/>
    <col min="7" max="7" width="4.875" style="6" customWidth="1"/>
    <col min="8" max="8" width="10" style="6" customWidth="1"/>
    <col min="9" max="9" width="8.25" style="7" customWidth="1"/>
    <col min="10" max="10" width="8.375" style="7" customWidth="1"/>
    <col min="11" max="12" width="6.25" style="7" customWidth="1"/>
    <col min="13" max="13" width="7.25" style="7" customWidth="1"/>
    <col min="14" max="14" width="6.25" style="6" customWidth="1"/>
    <col min="15" max="15" width="12.25" style="6" customWidth="1"/>
    <col min="16" max="16" width="17.5" style="6" customWidth="1"/>
    <col min="17" max="16384" width="9" style="6"/>
  </cols>
  <sheetData>
    <row r="1" spans="1:16" ht="30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8" customHeight="1" x14ac:dyDescent="0.15">
      <c r="A2" s="17" t="s">
        <v>1</v>
      </c>
      <c r="B2" s="20"/>
      <c r="C2" s="2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39" customHeight="1" x14ac:dyDescent="0.1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0" customHeight="1" x14ac:dyDescent="0.15">
      <c r="A4" s="8" t="s">
        <v>3</v>
      </c>
      <c r="B4" s="8" t="s">
        <v>38</v>
      </c>
      <c r="C4" s="8" t="s">
        <v>39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37</v>
      </c>
      <c r="N4" s="9" t="s">
        <v>13</v>
      </c>
      <c r="O4" s="9" t="s">
        <v>14</v>
      </c>
      <c r="P4" s="9" t="s">
        <v>15</v>
      </c>
    </row>
    <row r="5" spans="1:16" s="5" customFormat="1" ht="30" customHeight="1" x14ac:dyDescent="0.15">
      <c r="A5" s="10">
        <v>1</v>
      </c>
      <c r="B5" s="21" t="s">
        <v>40</v>
      </c>
      <c r="C5" s="21">
        <v>2018</v>
      </c>
      <c r="D5" s="13" t="s">
        <v>16</v>
      </c>
      <c r="E5" s="13" t="str">
        <f>[1]Sheet1!A2</f>
        <v>201823250507</v>
      </c>
      <c r="F5" s="13" t="str">
        <f>[1]Sheet1!B2</f>
        <v>陈学懿</v>
      </c>
      <c r="G5" s="13" t="s">
        <v>17</v>
      </c>
      <c r="H5" s="13" t="s">
        <v>18</v>
      </c>
      <c r="I5" s="14">
        <v>13.75</v>
      </c>
      <c r="J5" s="14">
        <v>62.2</v>
      </c>
      <c r="K5" s="14">
        <v>5.5</v>
      </c>
      <c r="L5" s="14">
        <v>3.89</v>
      </c>
      <c r="M5" s="14">
        <f t="shared" ref="M5:M48" si="0">I5+J5+K5</f>
        <v>81.45</v>
      </c>
      <c r="N5" s="13">
        <v>1</v>
      </c>
      <c r="O5" s="13" t="s">
        <v>19</v>
      </c>
      <c r="P5" s="12" t="s">
        <v>20</v>
      </c>
    </row>
    <row r="6" spans="1:16" s="5" customFormat="1" ht="30" customHeight="1" x14ac:dyDescent="0.15">
      <c r="A6" s="10">
        <v>2</v>
      </c>
      <c r="B6" s="21" t="s">
        <v>40</v>
      </c>
      <c r="C6" s="21">
        <v>2019</v>
      </c>
      <c r="D6" s="13" t="s">
        <v>16</v>
      </c>
      <c r="E6" s="13" t="str">
        <f>[1]Sheet1!A3</f>
        <v>201838010102</v>
      </c>
      <c r="F6" s="13" t="str">
        <f>[1]Sheet1!B3</f>
        <v>陈格致</v>
      </c>
      <c r="G6" s="13" t="s">
        <v>17</v>
      </c>
      <c r="H6" s="13" t="s">
        <v>18</v>
      </c>
      <c r="I6" s="14">
        <v>13</v>
      </c>
      <c r="J6" s="14">
        <v>61.55</v>
      </c>
      <c r="K6" s="14">
        <v>5</v>
      </c>
      <c r="L6" s="14">
        <v>3.88</v>
      </c>
      <c r="M6" s="14">
        <f t="shared" si="0"/>
        <v>79.55</v>
      </c>
      <c r="N6" s="13">
        <v>2</v>
      </c>
      <c r="O6" s="13" t="s">
        <v>21</v>
      </c>
      <c r="P6" s="12" t="s">
        <v>20</v>
      </c>
    </row>
    <row r="7" spans="1:16" s="5" customFormat="1" ht="30" customHeight="1" x14ac:dyDescent="0.15">
      <c r="A7" s="10">
        <v>3</v>
      </c>
      <c r="B7" s="21" t="s">
        <v>40</v>
      </c>
      <c r="C7" s="21">
        <v>2020</v>
      </c>
      <c r="D7" s="13" t="s">
        <v>16</v>
      </c>
      <c r="E7" s="13" t="str">
        <f>[1]Sheet1!A4</f>
        <v>201838010109</v>
      </c>
      <c r="F7" s="13" t="str">
        <f>[1]Sheet1!B4</f>
        <v>郭诗琦</v>
      </c>
      <c r="G7" s="13" t="s">
        <v>17</v>
      </c>
      <c r="H7" s="13" t="s">
        <v>18</v>
      </c>
      <c r="I7" s="14">
        <v>11.9</v>
      </c>
      <c r="J7" s="14">
        <v>62.1</v>
      </c>
      <c r="K7" s="14">
        <v>5</v>
      </c>
      <c r="L7" s="14">
        <v>4.01</v>
      </c>
      <c r="M7" s="14">
        <f t="shared" si="0"/>
        <v>79</v>
      </c>
      <c r="N7" s="13">
        <v>3</v>
      </c>
      <c r="O7" s="13" t="s">
        <v>21</v>
      </c>
      <c r="P7" s="12" t="s">
        <v>20</v>
      </c>
    </row>
    <row r="8" spans="1:16" s="5" customFormat="1" ht="30" customHeight="1" x14ac:dyDescent="0.15">
      <c r="A8" s="10">
        <v>4</v>
      </c>
      <c r="B8" s="21" t="s">
        <v>40</v>
      </c>
      <c r="C8" s="21">
        <v>2021</v>
      </c>
      <c r="D8" s="13" t="s">
        <v>22</v>
      </c>
      <c r="E8" s="13" t="str">
        <f>[1]Sheet1!A5</f>
        <v>201838010107</v>
      </c>
      <c r="F8" s="13" t="str">
        <f>[1]Sheet1!B5</f>
        <v>陈薏玲</v>
      </c>
      <c r="G8" s="13" t="s">
        <v>17</v>
      </c>
      <c r="H8" s="13" t="s">
        <v>18</v>
      </c>
      <c r="I8" s="14">
        <v>14.3</v>
      </c>
      <c r="J8" s="14">
        <v>57.16</v>
      </c>
      <c r="K8" s="14">
        <v>5.5</v>
      </c>
      <c r="L8" s="14">
        <v>3.82</v>
      </c>
      <c r="M8" s="14">
        <f t="shared" si="0"/>
        <v>76.959999999999994</v>
      </c>
      <c r="N8" s="13">
        <v>4</v>
      </c>
      <c r="O8" s="13" t="s">
        <v>21</v>
      </c>
      <c r="P8" s="12" t="s">
        <v>20</v>
      </c>
    </row>
    <row r="9" spans="1:16" s="5" customFormat="1" ht="30" customHeight="1" x14ac:dyDescent="0.15">
      <c r="A9" s="10">
        <v>5</v>
      </c>
      <c r="B9" s="21" t="s">
        <v>40</v>
      </c>
      <c r="C9" s="21">
        <v>2022</v>
      </c>
      <c r="D9" s="13" t="s">
        <v>22</v>
      </c>
      <c r="E9" s="13" t="str">
        <f>[1]Sheet1!A6</f>
        <v>201738010116</v>
      </c>
      <c r="F9" s="13" t="str">
        <f>[1]Sheet1!B6</f>
        <v>骆力言</v>
      </c>
      <c r="G9" s="13" t="s">
        <v>17</v>
      </c>
      <c r="H9" s="13" t="s">
        <v>18</v>
      </c>
      <c r="I9" s="14">
        <v>19</v>
      </c>
      <c r="J9" s="14">
        <v>52.08</v>
      </c>
      <c r="K9" s="14">
        <v>5</v>
      </c>
      <c r="L9" s="14">
        <v>3.28</v>
      </c>
      <c r="M9" s="14">
        <f t="shared" si="0"/>
        <v>76.08</v>
      </c>
      <c r="N9" s="13">
        <v>5</v>
      </c>
      <c r="O9" s="13"/>
      <c r="P9" s="12" t="s">
        <v>23</v>
      </c>
    </row>
    <row r="10" spans="1:16" s="5" customFormat="1" ht="30" customHeight="1" x14ac:dyDescent="0.15">
      <c r="A10" s="10">
        <v>6</v>
      </c>
      <c r="B10" s="21" t="s">
        <v>40</v>
      </c>
      <c r="C10" s="21">
        <v>2023</v>
      </c>
      <c r="D10" s="13" t="s">
        <v>22</v>
      </c>
      <c r="E10" s="13" t="str">
        <f>[1]Sheet1!A7</f>
        <v>201838010133</v>
      </c>
      <c r="F10" s="13" t="str">
        <f>[1]Sheet1!B7</f>
        <v>杨朗晴</v>
      </c>
      <c r="G10" s="13" t="s">
        <v>17</v>
      </c>
      <c r="H10" s="13" t="s">
        <v>18</v>
      </c>
      <c r="I10" s="14">
        <v>12.3</v>
      </c>
      <c r="J10" s="14">
        <v>56.11</v>
      </c>
      <c r="K10" s="14">
        <v>5</v>
      </c>
      <c r="L10" s="14">
        <v>3.75</v>
      </c>
      <c r="M10" s="14">
        <f t="shared" si="0"/>
        <v>73.41</v>
      </c>
      <c r="N10" s="13">
        <v>6</v>
      </c>
      <c r="O10" s="13"/>
      <c r="P10" s="12" t="s">
        <v>23</v>
      </c>
    </row>
    <row r="11" spans="1:16" s="5" customFormat="1" ht="30" customHeight="1" x14ac:dyDescent="0.15">
      <c r="A11" s="10">
        <v>7</v>
      </c>
      <c r="B11" s="21" t="s">
        <v>40</v>
      </c>
      <c r="C11" s="21">
        <v>2024</v>
      </c>
      <c r="D11" s="13" t="s">
        <v>22</v>
      </c>
      <c r="E11" s="13" t="str">
        <f>[1]Sheet1!A8</f>
        <v>201838010137</v>
      </c>
      <c r="F11" s="13" t="str">
        <f>[1]Sheet1!B8</f>
        <v>张斯婷</v>
      </c>
      <c r="G11" s="13" t="s">
        <v>17</v>
      </c>
      <c r="H11" s="13" t="s">
        <v>18</v>
      </c>
      <c r="I11" s="14">
        <v>11</v>
      </c>
      <c r="J11" s="14">
        <v>57.26</v>
      </c>
      <c r="K11" s="14">
        <v>5</v>
      </c>
      <c r="L11" s="14">
        <v>3.76</v>
      </c>
      <c r="M11" s="14">
        <f t="shared" si="0"/>
        <v>73.259999999999991</v>
      </c>
      <c r="N11" s="13">
        <v>7</v>
      </c>
      <c r="O11" s="13" t="s">
        <v>21</v>
      </c>
      <c r="P11" s="12" t="s">
        <v>20</v>
      </c>
    </row>
    <row r="12" spans="1:16" s="5" customFormat="1" ht="30" customHeight="1" x14ac:dyDescent="0.15">
      <c r="A12" s="10">
        <v>8</v>
      </c>
      <c r="B12" s="21" t="s">
        <v>40</v>
      </c>
      <c r="C12" s="21">
        <v>2025</v>
      </c>
      <c r="D12" s="13" t="s">
        <v>16</v>
      </c>
      <c r="E12" s="13" t="str">
        <f>[1]Sheet1!A9</f>
        <v>201838010113</v>
      </c>
      <c r="F12" s="13" t="str">
        <f>[1]Sheet1!B9</f>
        <v>黄裕桢</v>
      </c>
      <c r="G12" s="13" t="s">
        <v>17</v>
      </c>
      <c r="H12" s="13" t="s">
        <v>18</v>
      </c>
      <c r="I12" s="14">
        <v>11.3</v>
      </c>
      <c r="J12" s="14">
        <v>55.36</v>
      </c>
      <c r="K12" s="14">
        <v>5</v>
      </c>
      <c r="L12" s="14">
        <v>3.7</v>
      </c>
      <c r="M12" s="14">
        <f t="shared" si="0"/>
        <v>71.66</v>
      </c>
      <c r="N12" s="13">
        <v>8</v>
      </c>
      <c r="O12" s="13" t="s">
        <v>24</v>
      </c>
      <c r="P12" s="12" t="s">
        <v>20</v>
      </c>
    </row>
    <row r="13" spans="1:16" s="5" customFormat="1" ht="30" customHeight="1" x14ac:dyDescent="0.15">
      <c r="A13" s="10">
        <v>9</v>
      </c>
      <c r="B13" s="21" t="s">
        <v>40</v>
      </c>
      <c r="C13" s="21">
        <v>2026</v>
      </c>
      <c r="D13" s="13" t="s">
        <v>22</v>
      </c>
      <c r="E13" s="13" t="str">
        <f>[1]Sheet1!A10</f>
        <v>201838010130</v>
      </c>
      <c r="F13" s="13" t="str">
        <f>[1]Sheet1!B10</f>
        <v>谢依婧</v>
      </c>
      <c r="G13" s="13" t="s">
        <v>17</v>
      </c>
      <c r="H13" s="13" t="s">
        <v>18</v>
      </c>
      <c r="I13" s="14">
        <v>14.5</v>
      </c>
      <c r="J13" s="14">
        <v>51.17</v>
      </c>
      <c r="K13" s="14">
        <v>5.5</v>
      </c>
      <c r="L13" s="14">
        <v>3.42</v>
      </c>
      <c r="M13" s="14">
        <f t="shared" si="0"/>
        <v>71.17</v>
      </c>
      <c r="N13" s="13">
        <v>9</v>
      </c>
      <c r="O13" s="13"/>
      <c r="P13" s="12" t="s">
        <v>23</v>
      </c>
    </row>
    <row r="14" spans="1:16" s="5" customFormat="1" ht="30" customHeight="1" x14ac:dyDescent="0.15">
      <c r="A14" s="10">
        <v>10</v>
      </c>
      <c r="B14" s="21" t="s">
        <v>40</v>
      </c>
      <c r="C14" s="21">
        <v>2027</v>
      </c>
      <c r="D14" s="13" t="s">
        <v>22</v>
      </c>
      <c r="E14" s="13" t="str">
        <f>[1]Sheet1!A11</f>
        <v>201838010131</v>
      </c>
      <c r="F14" s="13" t="str">
        <f>[1]Sheet1!B11</f>
        <v>许嘉晖</v>
      </c>
      <c r="G14" s="13" t="s">
        <v>25</v>
      </c>
      <c r="H14" s="13" t="s">
        <v>18</v>
      </c>
      <c r="I14" s="14">
        <v>11</v>
      </c>
      <c r="J14" s="14">
        <v>54.61</v>
      </c>
      <c r="K14" s="14">
        <v>5.5</v>
      </c>
      <c r="L14" s="14">
        <v>3.65</v>
      </c>
      <c r="M14" s="14">
        <f t="shared" si="0"/>
        <v>71.11</v>
      </c>
      <c r="N14" s="13">
        <v>10</v>
      </c>
      <c r="O14" s="13"/>
      <c r="P14" s="12" t="s">
        <v>23</v>
      </c>
    </row>
    <row r="15" spans="1:16" s="5" customFormat="1" ht="30" customHeight="1" x14ac:dyDescent="0.15">
      <c r="A15" s="10">
        <v>11</v>
      </c>
      <c r="B15" s="21" t="s">
        <v>40</v>
      </c>
      <c r="C15" s="21">
        <v>2028</v>
      </c>
      <c r="D15" s="13" t="s">
        <v>16</v>
      </c>
      <c r="E15" s="13" t="str">
        <f>[1]Sheet1!A12</f>
        <v>201838010125</v>
      </c>
      <c r="F15" s="13" t="str">
        <f>[1]Sheet1!B12</f>
        <v>魏怡冰</v>
      </c>
      <c r="G15" s="13" t="s">
        <v>17</v>
      </c>
      <c r="H15" s="13" t="s">
        <v>18</v>
      </c>
      <c r="I15" s="14">
        <v>14</v>
      </c>
      <c r="J15" s="14">
        <v>51.77</v>
      </c>
      <c r="K15" s="14">
        <v>5</v>
      </c>
      <c r="L15" s="14">
        <v>3.46</v>
      </c>
      <c r="M15" s="14">
        <f t="shared" si="0"/>
        <v>70.77000000000001</v>
      </c>
      <c r="N15" s="13">
        <v>11</v>
      </c>
      <c r="O15" s="13" t="s">
        <v>24</v>
      </c>
      <c r="P15" s="12" t="s">
        <v>20</v>
      </c>
    </row>
    <row r="16" spans="1:16" s="5" customFormat="1" ht="30" customHeight="1" x14ac:dyDescent="0.15">
      <c r="A16" s="10">
        <v>12</v>
      </c>
      <c r="B16" s="21" t="s">
        <v>40</v>
      </c>
      <c r="C16" s="21">
        <v>2029</v>
      </c>
      <c r="D16" s="13" t="s">
        <v>22</v>
      </c>
      <c r="E16" s="13" t="str">
        <f>[1]Sheet1!A13</f>
        <v>201838010136</v>
      </c>
      <c r="F16" s="13" t="str">
        <f>[1]Sheet1!B13</f>
        <v>曾铸</v>
      </c>
      <c r="G16" s="13" t="s">
        <v>25</v>
      </c>
      <c r="H16" s="13" t="s">
        <v>18</v>
      </c>
      <c r="I16" s="14">
        <v>11.2</v>
      </c>
      <c r="J16" s="14">
        <v>53.27</v>
      </c>
      <c r="K16" s="14">
        <v>6.1</v>
      </c>
      <c r="L16" s="14">
        <v>3.56</v>
      </c>
      <c r="M16" s="14">
        <f t="shared" si="0"/>
        <v>70.569999999999993</v>
      </c>
      <c r="N16" s="13">
        <v>12</v>
      </c>
      <c r="O16" s="13" t="s">
        <v>24</v>
      </c>
      <c r="P16" s="12" t="s">
        <v>20</v>
      </c>
    </row>
    <row r="17" spans="1:16" s="5" customFormat="1" ht="30" customHeight="1" x14ac:dyDescent="0.15">
      <c r="A17" s="10">
        <v>13</v>
      </c>
      <c r="B17" s="21" t="s">
        <v>40</v>
      </c>
      <c r="C17" s="21">
        <v>2030</v>
      </c>
      <c r="D17" s="13" t="s">
        <v>16</v>
      </c>
      <c r="E17" s="13" t="str">
        <f>[1]Sheet1!A14</f>
        <v>201838010117</v>
      </c>
      <c r="F17" s="13" t="str">
        <f>[1]Sheet1!B14</f>
        <v>林子愉</v>
      </c>
      <c r="G17" s="13" t="s">
        <v>17</v>
      </c>
      <c r="H17" s="13" t="s">
        <v>18</v>
      </c>
      <c r="I17" s="14">
        <v>11.3</v>
      </c>
      <c r="J17" s="14">
        <v>53.87</v>
      </c>
      <c r="K17" s="14">
        <v>5</v>
      </c>
      <c r="L17" s="14">
        <v>3.67</v>
      </c>
      <c r="M17" s="14">
        <f t="shared" si="0"/>
        <v>70.17</v>
      </c>
      <c r="N17" s="13">
        <v>13</v>
      </c>
      <c r="O17" s="13"/>
      <c r="P17" s="12" t="s">
        <v>23</v>
      </c>
    </row>
    <row r="18" spans="1:16" s="5" customFormat="1" ht="30" customHeight="1" x14ac:dyDescent="0.15">
      <c r="A18" s="10">
        <v>14</v>
      </c>
      <c r="B18" s="21" t="s">
        <v>40</v>
      </c>
      <c r="C18" s="21">
        <v>2031</v>
      </c>
      <c r="D18" s="13" t="s">
        <v>16</v>
      </c>
      <c r="E18" s="13" t="str">
        <f>[1]Sheet1!A15</f>
        <v>201838010121</v>
      </c>
      <c r="F18" s="13" t="str">
        <f>[1]Sheet1!B15</f>
        <v>苏文欣</v>
      </c>
      <c r="G18" s="13" t="s">
        <v>17</v>
      </c>
      <c r="H18" s="13" t="s">
        <v>18</v>
      </c>
      <c r="I18" s="14">
        <v>11.3</v>
      </c>
      <c r="J18" s="14">
        <v>53.87</v>
      </c>
      <c r="K18" s="14">
        <v>5</v>
      </c>
      <c r="L18" s="14">
        <v>3.6</v>
      </c>
      <c r="M18" s="14">
        <f t="shared" si="0"/>
        <v>70.17</v>
      </c>
      <c r="N18" s="13">
        <v>13</v>
      </c>
      <c r="O18" s="13" t="s">
        <v>24</v>
      </c>
      <c r="P18" s="12" t="s">
        <v>20</v>
      </c>
    </row>
    <row r="19" spans="1:16" s="5" customFormat="1" ht="30" customHeight="1" x14ac:dyDescent="0.15">
      <c r="A19" s="10">
        <v>15</v>
      </c>
      <c r="B19" s="21" t="s">
        <v>40</v>
      </c>
      <c r="C19" s="21">
        <v>2032</v>
      </c>
      <c r="D19" s="13" t="s">
        <v>22</v>
      </c>
      <c r="E19" s="13" t="str">
        <f>[1]Sheet1!A16</f>
        <v>201816030114</v>
      </c>
      <c r="F19" s="13" t="str">
        <f>[1]Sheet1!B16</f>
        <v>江乐凡</v>
      </c>
      <c r="G19" s="13" t="s">
        <v>25</v>
      </c>
      <c r="H19" s="13" t="s">
        <v>18</v>
      </c>
      <c r="I19" s="14">
        <v>10.25</v>
      </c>
      <c r="J19" s="14">
        <v>54.61</v>
      </c>
      <c r="K19" s="14">
        <v>5</v>
      </c>
      <c r="L19" s="14">
        <v>3.65</v>
      </c>
      <c r="M19" s="14">
        <f t="shared" si="0"/>
        <v>69.86</v>
      </c>
      <c r="N19" s="13">
        <v>15</v>
      </c>
      <c r="O19" s="13"/>
      <c r="P19" s="12" t="s">
        <v>23</v>
      </c>
    </row>
    <row r="20" spans="1:16" s="5" customFormat="1" ht="30" customHeight="1" x14ac:dyDescent="0.15">
      <c r="A20" s="10">
        <v>16</v>
      </c>
      <c r="B20" s="21" t="s">
        <v>40</v>
      </c>
      <c r="C20" s="21">
        <v>2033</v>
      </c>
      <c r="D20" s="13" t="s">
        <v>16</v>
      </c>
      <c r="E20" s="13" t="str">
        <f>[1]Sheet1!A17</f>
        <v>201838010119</v>
      </c>
      <c r="F20" s="13" t="str">
        <f>[1]Sheet1!B17</f>
        <v>麦嘉茹</v>
      </c>
      <c r="G20" s="13" t="s">
        <v>17</v>
      </c>
      <c r="H20" s="13" t="s">
        <v>18</v>
      </c>
      <c r="I20" s="14">
        <v>11.85</v>
      </c>
      <c r="J20" s="14">
        <v>52.77</v>
      </c>
      <c r="K20" s="14">
        <v>5</v>
      </c>
      <c r="L20" s="14">
        <v>3.46</v>
      </c>
      <c r="M20" s="14">
        <f t="shared" si="0"/>
        <v>69.62</v>
      </c>
      <c r="N20" s="13">
        <v>16</v>
      </c>
      <c r="O20" s="13"/>
      <c r="P20" s="12" t="s">
        <v>23</v>
      </c>
    </row>
    <row r="21" spans="1:16" s="5" customFormat="1" ht="30" customHeight="1" x14ac:dyDescent="0.15">
      <c r="A21" s="10">
        <v>17</v>
      </c>
      <c r="B21" s="21" t="s">
        <v>40</v>
      </c>
      <c r="C21" s="21">
        <v>2034</v>
      </c>
      <c r="D21" s="13" t="s">
        <v>16</v>
      </c>
      <c r="E21" s="13" t="str">
        <f>[1]Sheet1!A18</f>
        <v>201838010111</v>
      </c>
      <c r="F21" s="13" t="str">
        <f>[1]Sheet1!B18</f>
        <v>黄乐嘉</v>
      </c>
      <c r="G21" s="13" t="s">
        <v>17</v>
      </c>
      <c r="H21" s="13" t="s">
        <v>18</v>
      </c>
      <c r="I21" s="14">
        <v>12.75</v>
      </c>
      <c r="J21" s="14">
        <v>51.52</v>
      </c>
      <c r="K21" s="14">
        <v>5</v>
      </c>
      <c r="L21" s="14">
        <v>3.41</v>
      </c>
      <c r="M21" s="14">
        <f t="shared" si="0"/>
        <v>69.27000000000001</v>
      </c>
      <c r="N21" s="13">
        <v>17</v>
      </c>
      <c r="O21" s="13"/>
      <c r="P21" s="12" t="s">
        <v>23</v>
      </c>
    </row>
    <row r="22" spans="1:16" s="5" customFormat="1" ht="30" customHeight="1" x14ac:dyDescent="0.15">
      <c r="A22" s="10">
        <v>18</v>
      </c>
      <c r="B22" s="21" t="s">
        <v>40</v>
      </c>
      <c r="C22" s="21">
        <v>2035</v>
      </c>
      <c r="D22" s="13" t="s">
        <v>16</v>
      </c>
      <c r="E22" s="13" t="str">
        <f>[1]Sheet1!A19</f>
        <v>201838010120</v>
      </c>
      <c r="F22" s="13" t="str">
        <f>[1]Sheet1!B19</f>
        <v>潘晓彤</v>
      </c>
      <c r="G22" s="13" t="s">
        <v>17</v>
      </c>
      <c r="H22" s="13" t="s">
        <v>18</v>
      </c>
      <c r="I22" s="14">
        <v>12.8</v>
      </c>
      <c r="J22" s="14">
        <v>51.07</v>
      </c>
      <c r="K22" s="14">
        <v>5</v>
      </c>
      <c r="L22" s="14">
        <v>3.38</v>
      </c>
      <c r="M22" s="14">
        <f t="shared" si="0"/>
        <v>68.87</v>
      </c>
      <c r="N22" s="13">
        <v>18</v>
      </c>
      <c r="O22" s="13"/>
      <c r="P22" s="12" t="s">
        <v>23</v>
      </c>
    </row>
    <row r="23" spans="1:16" s="5" customFormat="1" ht="30" customHeight="1" x14ac:dyDescent="0.15">
      <c r="A23" s="10">
        <v>19</v>
      </c>
      <c r="B23" s="21" t="s">
        <v>40</v>
      </c>
      <c r="C23" s="21">
        <v>2036</v>
      </c>
      <c r="D23" s="13" t="s">
        <v>16</v>
      </c>
      <c r="E23" s="13" t="str">
        <f>[1]Sheet1!A20</f>
        <v>201838010101</v>
      </c>
      <c r="F23" s="13" t="str">
        <f>[1]Sheet1!B20</f>
        <v>蔡明宇</v>
      </c>
      <c r="G23" s="13" t="s">
        <v>17</v>
      </c>
      <c r="H23" s="13" t="s">
        <v>18</v>
      </c>
      <c r="I23" s="14">
        <v>11.5</v>
      </c>
      <c r="J23" s="14">
        <v>52.12</v>
      </c>
      <c r="K23" s="14">
        <v>5</v>
      </c>
      <c r="L23" s="14">
        <v>3.41</v>
      </c>
      <c r="M23" s="14">
        <f t="shared" si="0"/>
        <v>68.62</v>
      </c>
      <c r="N23" s="13">
        <v>19</v>
      </c>
      <c r="O23" s="13"/>
      <c r="P23" s="12" t="s">
        <v>23</v>
      </c>
    </row>
    <row r="24" spans="1:16" s="5" customFormat="1" ht="30" customHeight="1" x14ac:dyDescent="0.15">
      <c r="A24" s="10">
        <v>20</v>
      </c>
      <c r="B24" s="21" t="s">
        <v>40</v>
      </c>
      <c r="C24" s="21">
        <v>2037</v>
      </c>
      <c r="D24" s="13" t="s">
        <v>16</v>
      </c>
      <c r="E24" s="13" t="str">
        <f>[1]Sheet1!A21</f>
        <v>201814010121</v>
      </c>
      <c r="F24" s="13" t="str">
        <f>[1]Sheet1!B21</f>
        <v>唐云龙</v>
      </c>
      <c r="G24" s="13" t="s">
        <v>25</v>
      </c>
      <c r="H24" s="13" t="s">
        <v>18</v>
      </c>
      <c r="I24" s="14">
        <v>10</v>
      </c>
      <c r="J24" s="14">
        <v>53.27</v>
      </c>
      <c r="K24" s="14">
        <v>5</v>
      </c>
      <c r="L24" s="14">
        <v>3.56</v>
      </c>
      <c r="M24" s="14">
        <f t="shared" si="0"/>
        <v>68.27000000000001</v>
      </c>
      <c r="N24" s="13">
        <v>20</v>
      </c>
      <c r="O24" s="13"/>
      <c r="P24" s="12" t="s">
        <v>23</v>
      </c>
    </row>
    <row r="25" spans="1:16" s="5" customFormat="1" ht="30" customHeight="1" x14ac:dyDescent="0.15">
      <c r="A25" s="10">
        <v>21</v>
      </c>
      <c r="B25" s="21" t="s">
        <v>40</v>
      </c>
      <c r="C25" s="21">
        <v>2038</v>
      </c>
      <c r="D25" s="13" t="s">
        <v>22</v>
      </c>
      <c r="E25" s="13" t="str">
        <f>[1]Sheet1!A22</f>
        <v>201712110108</v>
      </c>
      <c r="F25" s="13" t="str">
        <f>[1]Sheet1!B22</f>
        <v>蓝志民</v>
      </c>
      <c r="G25" s="13" t="s">
        <v>25</v>
      </c>
      <c r="H25" s="13" t="s">
        <v>18</v>
      </c>
      <c r="I25" s="14">
        <v>11</v>
      </c>
      <c r="J25" s="14">
        <v>51.62</v>
      </c>
      <c r="K25" s="14">
        <v>5</v>
      </c>
      <c r="L25" s="14">
        <v>3.45</v>
      </c>
      <c r="M25" s="14">
        <f t="shared" si="0"/>
        <v>67.62</v>
      </c>
      <c r="N25" s="13">
        <v>21</v>
      </c>
      <c r="O25" s="13"/>
      <c r="P25" s="12" t="s">
        <v>23</v>
      </c>
    </row>
    <row r="26" spans="1:16" s="5" customFormat="1" ht="30" customHeight="1" x14ac:dyDescent="0.15">
      <c r="A26" s="10">
        <v>22</v>
      </c>
      <c r="B26" s="21" t="s">
        <v>40</v>
      </c>
      <c r="C26" s="21">
        <v>2039</v>
      </c>
      <c r="D26" s="13" t="s">
        <v>16</v>
      </c>
      <c r="E26" s="13" t="str">
        <f>[1]Sheet1!A23</f>
        <v>201838010112</v>
      </c>
      <c r="F26" s="13" t="str">
        <f>[1]Sheet1!B23</f>
        <v>黄美琳</v>
      </c>
      <c r="G26" s="13" t="s">
        <v>17</v>
      </c>
      <c r="H26" s="13" t="s">
        <v>18</v>
      </c>
      <c r="I26" s="14">
        <v>13.15</v>
      </c>
      <c r="J26" s="14">
        <v>49.29</v>
      </c>
      <c r="K26" s="14">
        <v>5</v>
      </c>
      <c r="L26" s="14">
        <v>3.32</v>
      </c>
      <c r="M26" s="14">
        <f t="shared" si="0"/>
        <v>67.44</v>
      </c>
      <c r="N26" s="13">
        <v>22</v>
      </c>
      <c r="O26" s="13" t="s">
        <v>24</v>
      </c>
      <c r="P26" s="12" t="s">
        <v>20</v>
      </c>
    </row>
    <row r="27" spans="1:16" s="5" customFormat="1" ht="30" customHeight="1" x14ac:dyDescent="0.15">
      <c r="A27" s="10">
        <v>23</v>
      </c>
      <c r="B27" s="21" t="s">
        <v>40</v>
      </c>
      <c r="C27" s="21">
        <v>2040</v>
      </c>
      <c r="D27" s="13" t="s">
        <v>16</v>
      </c>
      <c r="E27" s="13" t="str">
        <f>[1]Sheet1!A24</f>
        <v>201838010114</v>
      </c>
      <c r="F27" s="13" t="str">
        <f>[1]Sheet1!B24</f>
        <v>黄蕴婧</v>
      </c>
      <c r="G27" s="13" t="s">
        <v>17</v>
      </c>
      <c r="H27" s="13" t="s">
        <v>18</v>
      </c>
      <c r="I27" s="14">
        <v>11.5</v>
      </c>
      <c r="J27" s="14">
        <v>49.83</v>
      </c>
      <c r="K27" s="14">
        <v>5</v>
      </c>
      <c r="L27" s="14">
        <v>3.33</v>
      </c>
      <c r="M27" s="14">
        <f t="shared" si="0"/>
        <v>66.33</v>
      </c>
      <c r="N27" s="13">
        <v>23</v>
      </c>
      <c r="O27" s="13" t="s">
        <v>24</v>
      </c>
      <c r="P27" s="12" t="s">
        <v>20</v>
      </c>
    </row>
    <row r="28" spans="1:16" s="5" customFormat="1" ht="30" customHeight="1" x14ac:dyDescent="0.15">
      <c r="A28" s="10">
        <v>24</v>
      </c>
      <c r="B28" s="21" t="s">
        <v>40</v>
      </c>
      <c r="C28" s="21">
        <v>2041</v>
      </c>
      <c r="D28" s="13" t="s">
        <v>16</v>
      </c>
      <c r="E28" s="13" t="str">
        <f>[1]Sheet1!A26</f>
        <v>201838010105</v>
      </c>
      <c r="F28" s="13" t="str">
        <f>[1]Sheet1!B26</f>
        <v>陈明森</v>
      </c>
      <c r="G28" s="13" t="s">
        <v>25</v>
      </c>
      <c r="H28" s="13" t="s">
        <v>26</v>
      </c>
      <c r="I28" s="14">
        <v>10.7</v>
      </c>
      <c r="J28" s="14">
        <v>49.83</v>
      </c>
      <c r="K28" s="14">
        <v>5.5</v>
      </c>
      <c r="L28" s="14">
        <v>3.33</v>
      </c>
      <c r="M28" s="14">
        <f t="shared" si="0"/>
        <v>66.03</v>
      </c>
      <c r="N28" s="13">
        <v>24</v>
      </c>
      <c r="O28" s="13" t="s">
        <v>24</v>
      </c>
      <c r="P28" s="12" t="s">
        <v>20</v>
      </c>
    </row>
    <row r="29" spans="1:16" s="5" customFormat="1" ht="30" customHeight="1" x14ac:dyDescent="0.15">
      <c r="A29" s="10">
        <v>25</v>
      </c>
      <c r="B29" s="21" t="s">
        <v>40</v>
      </c>
      <c r="C29" s="21">
        <v>2042</v>
      </c>
      <c r="D29" s="13" t="s">
        <v>22</v>
      </c>
      <c r="E29" s="13" t="str">
        <f>[1]Sheet1!A25</f>
        <v>201838010140</v>
      </c>
      <c r="F29" s="13" t="str">
        <f>[1]Sheet1!B25</f>
        <v>郑晓蓉</v>
      </c>
      <c r="G29" s="13" t="s">
        <v>17</v>
      </c>
      <c r="H29" s="13" t="s">
        <v>18</v>
      </c>
      <c r="I29" s="14">
        <v>12.85</v>
      </c>
      <c r="J29" s="14">
        <v>48.03</v>
      </c>
      <c r="K29" s="14">
        <v>5</v>
      </c>
      <c r="L29" s="14">
        <v>3.21</v>
      </c>
      <c r="M29" s="14">
        <f t="shared" si="0"/>
        <v>65.88</v>
      </c>
      <c r="N29" s="13">
        <v>25</v>
      </c>
      <c r="O29" s="13"/>
      <c r="P29" s="12" t="s">
        <v>20</v>
      </c>
    </row>
    <row r="30" spans="1:16" s="5" customFormat="1" ht="30" customHeight="1" x14ac:dyDescent="0.15">
      <c r="A30" s="10">
        <v>26</v>
      </c>
      <c r="B30" s="21" t="s">
        <v>40</v>
      </c>
      <c r="C30" s="21">
        <v>2043</v>
      </c>
      <c r="D30" s="13" t="s">
        <v>22</v>
      </c>
      <c r="E30" s="13" t="str">
        <f>[1]Sheet1!A27</f>
        <v>201838010143</v>
      </c>
      <c r="F30" s="13" t="str">
        <f>[1]Sheet1!B27</f>
        <v>邹雨筠</v>
      </c>
      <c r="G30" s="13" t="s">
        <v>17</v>
      </c>
      <c r="H30" s="13" t="s">
        <v>18</v>
      </c>
      <c r="I30" s="14">
        <v>10</v>
      </c>
      <c r="J30" s="14">
        <v>50.12</v>
      </c>
      <c r="K30" s="14">
        <v>5</v>
      </c>
      <c r="L30" s="14">
        <v>3.35</v>
      </c>
      <c r="M30" s="14">
        <f t="shared" si="0"/>
        <v>65.12</v>
      </c>
      <c r="N30" s="13">
        <v>26</v>
      </c>
      <c r="O30" s="13"/>
      <c r="P30" s="12" t="s">
        <v>20</v>
      </c>
    </row>
    <row r="31" spans="1:16" s="5" customFormat="1" ht="30" customHeight="1" x14ac:dyDescent="0.15">
      <c r="A31" s="10">
        <v>27</v>
      </c>
      <c r="B31" s="21" t="s">
        <v>40</v>
      </c>
      <c r="C31" s="21">
        <v>2044</v>
      </c>
      <c r="D31" s="13" t="s">
        <v>22</v>
      </c>
      <c r="E31" s="13" t="str">
        <f>[1]Sheet1!A29</f>
        <v>201838010126</v>
      </c>
      <c r="F31" s="13" t="str">
        <f>[1]Sheet1!B29</f>
        <v>吴国豪</v>
      </c>
      <c r="G31" s="13" t="s">
        <v>25</v>
      </c>
      <c r="H31" s="13" t="s">
        <v>18</v>
      </c>
      <c r="I31" s="14">
        <v>11.95</v>
      </c>
      <c r="J31" s="14">
        <v>46.83</v>
      </c>
      <c r="K31" s="14">
        <v>5.5</v>
      </c>
      <c r="L31" s="14">
        <v>3.13</v>
      </c>
      <c r="M31" s="14">
        <f t="shared" si="0"/>
        <v>64.28</v>
      </c>
      <c r="N31" s="13">
        <v>27</v>
      </c>
      <c r="O31" s="13"/>
      <c r="P31" s="12" t="s">
        <v>23</v>
      </c>
    </row>
    <row r="32" spans="1:16" s="5" customFormat="1" ht="30" customHeight="1" x14ac:dyDescent="0.15">
      <c r="A32" s="10">
        <v>28</v>
      </c>
      <c r="B32" s="21" t="s">
        <v>40</v>
      </c>
      <c r="C32" s="21">
        <v>2045</v>
      </c>
      <c r="D32" s="13" t="s">
        <v>22</v>
      </c>
      <c r="E32" s="13" t="str">
        <f>[1]Sheet1!A28</f>
        <v>201712110119</v>
      </c>
      <c r="F32" s="13" t="str">
        <f>[1]Sheet1!B28</f>
        <v>汤紫君</v>
      </c>
      <c r="G32" s="13" t="s">
        <v>17</v>
      </c>
      <c r="H32" s="13" t="s">
        <v>18</v>
      </c>
      <c r="I32" s="14">
        <v>10.3</v>
      </c>
      <c r="J32" s="14">
        <v>47.13</v>
      </c>
      <c r="K32" s="14">
        <v>5.5</v>
      </c>
      <c r="L32" s="14">
        <v>3.15</v>
      </c>
      <c r="M32" s="14">
        <f t="shared" si="0"/>
        <v>62.930000000000007</v>
      </c>
      <c r="N32" s="13">
        <v>28</v>
      </c>
      <c r="O32" s="13"/>
      <c r="P32" s="12" t="s">
        <v>23</v>
      </c>
    </row>
    <row r="33" spans="1:16" s="5" customFormat="1" ht="30" customHeight="1" x14ac:dyDescent="0.15">
      <c r="A33" s="10">
        <v>29</v>
      </c>
      <c r="B33" s="21" t="s">
        <v>40</v>
      </c>
      <c r="C33" s="21">
        <v>2046</v>
      </c>
      <c r="D33" s="13" t="s">
        <v>22</v>
      </c>
      <c r="E33" s="13" t="str">
        <f>[1]Sheet1!A30</f>
        <v>201838010106</v>
      </c>
      <c r="F33" s="13" t="str">
        <f>[1]Sheet1!B30</f>
        <v>陈星光</v>
      </c>
      <c r="G33" s="13" t="s">
        <v>25</v>
      </c>
      <c r="H33" s="13" t="s">
        <v>18</v>
      </c>
      <c r="I33" s="14">
        <v>11</v>
      </c>
      <c r="J33" s="14">
        <v>46</v>
      </c>
      <c r="K33" s="14">
        <v>5</v>
      </c>
      <c r="L33" s="14">
        <v>3.08</v>
      </c>
      <c r="M33" s="14">
        <f t="shared" si="0"/>
        <v>62</v>
      </c>
      <c r="N33" s="13">
        <v>29</v>
      </c>
      <c r="O33" s="13"/>
      <c r="P33" s="12" t="s">
        <v>23</v>
      </c>
    </row>
    <row r="34" spans="1:16" s="5" customFormat="1" ht="30" customHeight="1" x14ac:dyDescent="0.15">
      <c r="A34" s="10">
        <v>30</v>
      </c>
      <c r="B34" s="21" t="s">
        <v>40</v>
      </c>
      <c r="C34" s="21">
        <v>2047</v>
      </c>
      <c r="D34" s="13" t="s">
        <v>16</v>
      </c>
      <c r="E34" s="13" t="str">
        <f>[1]Sheet1!A31</f>
        <v>201838010108</v>
      </c>
      <c r="F34" s="13" t="str">
        <f>[1]Sheet1!B31</f>
        <v>古燕明</v>
      </c>
      <c r="G34" s="13" t="s">
        <v>25</v>
      </c>
      <c r="H34" s="13" t="s">
        <v>18</v>
      </c>
      <c r="I34" s="14">
        <v>11.6</v>
      </c>
      <c r="J34" s="14">
        <v>44.59</v>
      </c>
      <c r="K34" s="14">
        <v>5</v>
      </c>
      <c r="L34" s="14">
        <v>2.98</v>
      </c>
      <c r="M34" s="14">
        <f t="shared" si="0"/>
        <v>61.190000000000005</v>
      </c>
      <c r="N34" s="13">
        <v>30</v>
      </c>
      <c r="O34" s="13"/>
      <c r="P34" s="12" t="s">
        <v>23</v>
      </c>
    </row>
    <row r="35" spans="1:16" s="5" customFormat="1" ht="30" customHeight="1" x14ac:dyDescent="0.15">
      <c r="A35" s="10">
        <v>31</v>
      </c>
      <c r="B35" s="21" t="s">
        <v>40</v>
      </c>
      <c r="C35" s="21">
        <v>2048</v>
      </c>
      <c r="D35" s="13" t="s">
        <v>16</v>
      </c>
      <c r="E35" s="13" t="str">
        <f>[1]Sheet1!A32</f>
        <v>201838010118</v>
      </c>
      <c r="F35" s="13" t="str">
        <f>[1]Sheet1!B32</f>
        <v>刘仁远</v>
      </c>
      <c r="G35" s="13" t="s">
        <v>25</v>
      </c>
      <c r="H35" s="13" t="s">
        <v>18</v>
      </c>
      <c r="I35" s="14">
        <v>10</v>
      </c>
      <c r="J35" s="14">
        <v>45.63</v>
      </c>
      <c r="K35" s="14">
        <v>5.5</v>
      </c>
      <c r="L35" s="14">
        <v>3.05</v>
      </c>
      <c r="M35" s="14">
        <f t="shared" si="0"/>
        <v>61.13</v>
      </c>
      <c r="N35" s="13">
        <v>31</v>
      </c>
      <c r="O35" s="13"/>
      <c r="P35" s="12" t="s">
        <v>23</v>
      </c>
    </row>
    <row r="36" spans="1:16" s="5" customFormat="1" ht="30" customHeight="1" x14ac:dyDescent="0.15">
      <c r="A36" s="10">
        <v>32</v>
      </c>
      <c r="B36" s="21" t="s">
        <v>40</v>
      </c>
      <c r="C36" s="21">
        <v>2049</v>
      </c>
      <c r="D36" s="13" t="s">
        <v>22</v>
      </c>
      <c r="E36" s="13" t="str">
        <f>[1]Sheet1!A33</f>
        <v>201838010135</v>
      </c>
      <c r="F36" s="13" t="str">
        <f>[1]Sheet1!B33</f>
        <v>袁仕钜</v>
      </c>
      <c r="G36" s="13" t="s">
        <v>25</v>
      </c>
      <c r="H36" s="13" t="s">
        <v>18</v>
      </c>
      <c r="I36" s="14">
        <v>10</v>
      </c>
      <c r="J36" s="14">
        <v>44.88</v>
      </c>
      <c r="K36" s="14">
        <v>5.5</v>
      </c>
      <c r="L36" s="14">
        <v>3</v>
      </c>
      <c r="M36" s="14">
        <f t="shared" si="0"/>
        <v>60.38</v>
      </c>
      <c r="N36" s="13">
        <v>32</v>
      </c>
      <c r="O36" s="13"/>
      <c r="P36" s="12" t="s">
        <v>23</v>
      </c>
    </row>
    <row r="37" spans="1:16" s="5" customFormat="1" ht="30" customHeight="1" x14ac:dyDescent="0.15">
      <c r="A37" s="10">
        <v>33</v>
      </c>
      <c r="B37" s="21" t="s">
        <v>40</v>
      </c>
      <c r="C37" s="21">
        <v>2050</v>
      </c>
      <c r="D37" s="13" t="s">
        <v>22</v>
      </c>
      <c r="E37" s="13" t="str">
        <f>[1]Sheet1!A45</f>
        <v>201838010142</v>
      </c>
      <c r="F37" s="13" t="str">
        <f>[1]Sheet1!B45</f>
        <v>周洁瑜</v>
      </c>
      <c r="G37" s="13" t="s">
        <v>17</v>
      </c>
      <c r="H37" s="13" t="s">
        <v>26</v>
      </c>
      <c r="I37" s="14">
        <v>10.5</v>
      </c>
      <c r="J37" s="14">
        <v>44.44</v>
      </c>
      <c r="K37" s="14">
        <v>5</v>
      </c>
      <c r="L37" s="14">
        <v>2.97</v>
      </c>
      <c r="M37" s="14">
        <f t="shared" si="0"/>
        <v>59.94</v>
      </c>
      <c r="N37" s="13">
        <v>33</v>
      </c>
      <c r="O37" s="13"/>
      <c r="P37" s="12" t="s">
        <v>23</v>
      </c>
    </row>
    <row r="38" spans="1:16" s="5" customFormat="1" ht="30" customHeight="1" x14ac:dyDescent="0.15">
      <c r="A38" s="10">
        <v>34</v>
      </c>
      <c r="B38" s="21" t="s">
        <v>40</v>
      </c>
      <c r="C38" s="21">
        <v>2051</v>
      </c>
      <c r="D38" s="13" t="s">
        <v>16</v>
      </c>
      <c r="E38" s="13" t="str">
        <f>[1]Sheet1!A34</f>
        <v>201838010103</v>
      </c>
      <c r="F38" s="13" t="str">
        <f>[1]Sheet1!B34</f>
        <v>陈佳钒</v>
      </c>
      <c r="G38" s="13" t="s">
        <v>25</v>
      </c>
      <c r="H38" s="13" t="s">
        <v>18</v>
      </c>
      <c r="I38" s="14">
        <v>12.5</v>
      </c>
      <c r="J38" s="14">
        <v>41.6</v>
      </c>
      <c r="K38" s="14">
        <v>5.5</v>
      </c>
      <c r="L38" s="14">
        <v>2.78</v>
      </c>
      <c r="M38" s="14">
        <f t="shared" si="0"/>
        <v>59.6</v>
      </c>
      <c r="N38" s="13">
        <v>34</v>
      </c>
      <c r="O38" s="13"/>
      <c r="P38" s="12" t="s">
        <v>23</v>
      </c>
    </row>
    <row r="39" spans="1:16" s="5" customFormat="1" ht="30" customHeight="1" x14ac:dyDescent="0.15">
      <c r="A39" s="10">
        <v>35</v>
      </c>
      <c r="B39" s="21" t="s">
        <v>40</v>
      </c>
      <c r="C39" s="21">
        <v>2052</v>
      </c>
      <c r="D39" s="13" t="s">
        <v>22</v>
      </c>
      <c r="E39" s="13" t="str">
        <f>[1]Sheet1!A43</f>
        <v>201838010141</v>
      </c>
      <c r="F39" s="13" t="str">
        <f>[1]Sheet1!B43</f>
        <v>钟元</v>
      </c>
      <c r="G39" s="13" t="s">
        <v>25</v>
      </c>
      <c r="H39" s="13" t="s">
        <v>18</v>
      </c>
      <c r="I39" s="14">
        <v>10</v>
      </c>
      <c r="J39" s="14">
        <v>43.24</v>
      </c>
      <c r="K39" s="14">
        <v>5</v>
      </c>
      <c r="L39" s="14">
        <v>2.89</v>
      </c>
      <c r="M39" s="14">
        <f t="shared" si="0"/>
        <v>58.24</v>
      </c>
      <c r="N39" s="13">
        <v>35</v>
      </c>
      <c r="O39" s="13"/>
      <c r="P39" s="12" t="s">
        <v>23</v>
      </c>
    </row>
    <row r="40" spans="1:16" s="5" customFormat="1" ht="30" customHeight="1" x14ac:dyDescent="0.15">
      <c r="A40" s="10">
        <v>36</v>
      </c>
      <c r="B40" s="21" t="s">
        <v>40</v>
      </c>
      <c r="C40" s="21">
        <v>2053</v>
      </c>
      <c r="D40" s="13" t="s">
        <v>16</v>
      </c>
      <c r="E40" s="13" t="str">
        <f>[1]Sheet1!A35</f>
        <v>201838010123</v>
      </c>
      <c r="F40" s="13" t="str">
        <f>[1]Sheet1!B35</f>
        <v>王竣民</v>
      </c>
      <c r="G40" s="13" t="s">
        <v>25</v>
      </c>
      <c r="H40" s="13" t="s">
        <v>18</v>
      </c>
      <c r="I40" s="14">
        <v>10.25</v>
      </c>
      <c r="J40" s="14">
        <v>42.34</v>
      </c>
      <c r="K40" s="14">
        <v>5.5</v>
      </c>
      <c r="L40" s="14">
        <v>2.83</v>
      </c>
      <c r="M40" s="14">
        <f t="shared" si="0"/>
        <v>58.09</v>
      </c>
      <c r="N40" s="13">
        <v>36</v>
      </c>
      <c r="O40" s="13"/>
      <c r="P40" s="12" t="s">
        <v>20</v>
      </c>
    </row>
    <row r="41" spans="1:16" s="5" customFormat="1" ht="30" customHeight="1" x14ac:dyDescent="0.15">
      <c r="A41" s="10">
        <v>37</v>
      </c>
      <c r="B41" s="21" t="s">
        <v>40</v>
      </c>
      <c r="C41" s="21">
        <v>2054</v>
      </c>
      <c r="D41" s="13" t="s">
        <v>16</v>
      </c>
      <c r="E41" s="13" t="str">
        <f>[1]Sheet1!A36</f>
        <v>201838010122</v>
      </c>
      <c r="F41" s="13" t="str">
        <f>[1]Sheet1!B36</f>
        <v>覃嫣然</v>
      </c>
      <c r="G41" s="13" t="s">
        <v>17</v>
      </c>
      <c r="H41" s="13" t="s">
        <v>18</v>
      </c>
      <c r="I41" s="14">
        <v>12.5</v>
      </c>
      <c r="J41" s="14">
        <v>39.5</v>
      </c>
      <c r="K41" s="14">
        <v>5</v>
      </c>
      <c r="L41" s="14">
        <v>2.64</v>
      </c>
      <c r="M41" s="14">
        <f t="shared" si="0"/>
        <v>57</v>
      </c>
      <c r="N41" s="13">
        <v>37</v>
      </c>
      <c r="O41" s="13"/>
      <c r="P41" s="12" t="s">
        <v>23</v>
      </c>
    </row>
    <row r="42" spans="1:16" s="5" customFormat="1" ht="30" customHeight="1" x14ac:dyDescent="0.15">
      <c r="A42" s="10">
        <v>38</v>
      </c>
      <c r="B42" s="21" t="s">
        <v>40</v>
      </c>
      <c r="C42" s="21">
        <v>2055</v>
      </c>
      <c r="D42" s="13" t="s">
        <v>22</v>
      </c>
      <c r="E42" s="13" t="str">
        <f>[1]Sheet1!A37</f>
        <v>201838010128</v>
      </c>
      <c r="F42" s="13" t="str">
        <f>[1]Sheet1!B37</f>
        <v>吴子文</v>
      </c>
      <c r="G42" s="13" t="s">
        <v>17</v>
      </c>
      <c r="H42" s="13" t="s">
        <v>18</v>
      </c>
      <c r="I42" s="14">
        <v>10</v>
      </c>
      <c r="J42" s="14">
        <v>41.75</v>
      </c>
      <c r="K42" s="14">
        <v>5</v>
      </c>
      <c r="L42" s="14">
        <v>2.79</v>
      </c>
      <c r="M42" s="14">
        <f t="shared" si="0"/>
        <v>56.75</v>
      </c>
      <c r="N42" s="13">
        <v>38</v>
      </c>
      <c r="O42" s="13"/>
      <c r="P42" s="12" t="s">
        <v>23</v>
      </c>
    </row>
    <row r="43" spans="1:16" s="5" customFormat="1" ht="30" customHeight="1" x14ac:dyDescent="0.15">
      <c r="A43" s="10">
        <v>39</v>
      </c>
      <c r="B43" s="21" t="s">
        <v>40</v>
      </c>
      <c r="C43" s="21">
        <v>2056</v>
      </c>
      <c r="D43" s="13" t="s">
        <v>16</v>
      </c>
      <c r="E43" s="13" t="str">
        <f>[1]Sheet1!A38</f>
        <v>201838010110</v>
      </c>
      <c r="F43" s="13" t="str">
        <f>[1]Sheet1!B38</f>
        <v>何蔼轩</v>
      </c>
      <c r="G43" s="13" t="s">
        <v>25</v>
      </c>
      <c r="H43" s="13" t="s">
        <v>18</v>
      </c>
      <c r="I43" s="14">
        <v>10</v>
      </c>
      <c r="J43" s="14">
        <v>41.6</v>
      </c>
      <c r="K43" s="14">
        <v>5</v>
      </c>
      <c r="L43" s="14">
        <v>2.78</v>
      </c>
      <c r="M43" s="14">
        <f t="shared" si="0"/>
        <v>56.6</v>
      </c>
      <c r="N43" s="13">
        <v>39</v>
      </c>
      <c r="O43" s="13"/>
      <c r="P43" s="12" t="s">
        <v>23</v>
      </c>
    </row>
    <row r="44" spans="1:16" s="5" customFormat="1" ht="30" customHeight="1" x14ac:dyDescent="0.15">
      <c r="A44" s="10">
        <v>40</v>
      </c>
      <c r="B44" s="21" t="s">
        <v>40</v>
      </c>
      <c r="C44" s="21">
        <v>2057</v>
      </c>
      <c r="D44" s="13" t="s">
        <v>22</v>
      </c>
      <c r="E44" s="13" t="str">
        <f>[1]Sheet1!A44</f>
        <v>201838010139</v>
      </c>
      <c r="F44" s="13" t="str">
        <f>[1]Sheet1!B44</f>
        <v>张钲沛</v>
      </c>
      <c r="G44" s="13" t="s">
        <v>25</v>
      </c>
      <c r="H44" s="13" t="s">
        <v>18</v>
      </c>
      <c r="I44" s="14">
        <v>11</v>
      </c>
      <c r="J44" s="14">
        <v>38.450000000000003</v>
      </c>
      <c r="K44" s="14">
        <v>6.1</v>
      </c>
      <c r="L44" s="14">
        <v>2.57</v>
      </c>
      <c r="M44" s="14">
        <f t="shared" si="0"/>
        <v>55.550000000000004</v>
      </c>
      <c r="N44" s="13">
        <v>40</v>
      </c>
      <c r="O44" s="13"/>
      <c r="P44" s="12" t="s">
        <v>23</v>
      </c>
    </row>
    <row r="45" spans="1:16" s="5" customFormat="1" ht="30" customHeight="1" x14ac:dyDescent="0.15">
      <c r="A45" s="10">
        <v>41</v>
      </c>
      <c r="B45" s="21" t="s">
        <v>40</v>
      </c>
      <c r="C45" s="21">
        <v>2058</v>
      </c>
      <c r="D45" s="13" t="s">
        <v>16</v>
      </c>
      <c r="E45" s="13" t="str">
        <f>[1]Sheet1!A39</f>
        <v>201838010104</v>
      </c>
      <c r="F45" s="13" t="str">
        <f>[1]Sheet1!B39</f>
        <v>陈嘉豪</v>
      </c>
      <c r="G45" s="13" t="s">
        <v>25</v>
      </c>
      <c r="H45" s="13" t="s">
        <v>18</v>
      </c>
      <c r="I45" s="14">
        <v>11</v>
      </c>
      <c r="J45" s="14">
        <v>38.75</v>
      </c>
      <c r="K45" s="14">
        <v>5.5</v>
      </c>
      <c r="L45" s="14">
        <v>2.59</v>
      </c>
      <c r="M45" s="14">
        <f t="shared" si="0"/>
        <v>55.25</v>
      </c>
      <c r="N45" s="13">
        <v>41</v>
      </c>
      <c r="O45" s="13"/>
      <c r="P45" s="12" t="s">
        <v>23</v>
      </c>
    </row>
    <row r="46" spans="1:16" s="5" customFormat="1" ht="30" customHeight="1" x14ac:dyDescent="0.15">
      <c r="A46" s="10">
        <v>42</v>
      </c>
      <c r="B46" s="21" t="s">
        <v>40</v>
      </c>
      <c r="C46" s="21">
        <v>2059</v>
      </c>
      <c r="D46" s="13" t="s">
        <v>22</v>
      </c>
      <c r="E46" s="13" t="str">
        <f>[1]Sheet1!A41</f>
        <v>201838010129</v>
      </c>
      <c r="F46" s="13" t="str">
        <f>[1]Sheet1!B41</f>
        <v>夏博源</v>
      </c>
      <c r="G46" s="13" t="s">
        <v>25</v>
      </c>
      <c r="H46" s="13" t="s">
        <v>18</v>
      </c>
      <c r="I46" s="14">
        <v>10.5</v>
      </c>
      <c r="J46" s="14">
        <v>38.75</v>
      </c>
      <c r="K46" s="14">
        <v>5.5</v>
      </c>
      <c r="L46" s="14">
        <v>2.59</v>
      </c>
      <c r="M46" s="14">
        <f t="shared" si="0"/>
        <v>54.75</v>
      </c>
      <c r="N46" s="13">
        <v>42</v>
      </c>
      <c r="O46" s="13"/>
      <c r="P46" s="12" t="s">
        <v>23</v>
      </c>
    </row>
    <row r="47" spans="1:16" s="5" customFormat="1" ht="30" customHeight="1" x14ac:dyDescent="0.15">
      <c r="A47" s="10">
        <v>43</v>
      </c>
      <c r="B47" s="21" t="s">
        <v>40</v>
      </c>
      <c r="C47" s="21">
        <v>2060</v>
      </c>
      <c r="D47" s="13" t="s">
        <v>16</v>
      </c>
      <c r="E47" s="13" t="str">
        <f>[1]Sheet1!A40</f>
        <v>201838010116</v>
      </c>
      <c r="F47" s="13" t="str">
        <f>[1]Sheet1!B40</f>
        <v>林志满</v>
      </c>
      <c r="G47" s="13" t="s">
        <v>25</v>
      </c>
      <c r="H47" s="13" t="s">
        <v>18</v>
      </c>
      <c r="I47" s="14">
        <v>10</v>
      </c>
      <c r="J47" s="14">
        <v>38.75</v>
      </c>
      <c r="K47" s="14">
        <v>5</v>
      </c>
      <c r="L47" s="14">
        <v>2.59</v>
      </c>
      <c r="M47" s="14">
        <f t="shared" si="0"/>
        <v>53.75</v>
      </c>
      <c r="N47" s="13">
        <v>43</v>
      </c>
      <c r="O47" s="13"/>
      <c r="P47" s="12" t="s">
        <v>23</v>
      </c>
    </row>
    <row r="48" spans="1:16" s="5" customFormat="1" ht="30" customHeight="1" x14ac:dyDescent="0.15">
      <c r="A48" s="10">
        <v>44</v>
      </c>
      <c r="B48" s="21" t="s">
        <v>40</v>
      </c>
      <c r="C48" s="21">
        <v>2061</v>
      </c>
      <c r="D48" s="13" t="s">
        <v>22</v>
      </c>
      <c r="E48" s="13" t="str">
        <f>[1]Sheet1!A42</f>
        <v>201838010132</v>
      </c>
      <c r="F48" s="13" t="str">
        <f>[1]Sheet1!B42</f>
        <v>薛珮华</v>
      </c>
      <c r="G48" s="13" t="s">
        <v>17</v>
      </c>
      <c r="H48" s="13" t="s">
        <v>18</v>
      </c>
      <c r="I48" s="14">
        <v>10.3</v>
      </c>
      <c r="J48" s="14">
        <v>38</v>
      </c>
      <c r="K48" s="14">
        <v>5</v>
      </c>
      <c r="L48" s="14">
        <v>2.54</v>
      </c>
      <c r="M48" s="14">
        <f t="shared" si="0"/>
        <v>53.3</v>
      </c>
      <c r="N48" s="13">
        <v>44</v>
      </c>
      <c r="O48" s="13"/>
      <c r="P48" s="12" t="s">
        <v>23</v>
      </c>
    </row>
  </sheetData>
  <autoFilter ref="A4:P4">
    <sortState ref="A5:Q48">
      <sortCondition descending="1" ref="M4"/>
    </sortState>
  </autoFilter>
  <mergeCells count="3">
    <mergeCell ref="A1:P1"/>
    <mergeCell ref="A2:P2"/>
    <mergeCell ref="A3:P3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22" sqref="A22"/>
    </sheetView>
  </sheetViews>
  <sheetFormatPr defaultColWidth="9.625" defaultRowHeight="13.5" x14ac:dyDescent="0.15"/>
  <cols>
    <col min="1" max="1" width="39.375" customWidth="1"/>
    <col min="2" max="2" width="12.375" customWidth="1"/>
    <col min="3" max="3" width="15.25" customWidth="1"/>
    <col min="4" max="4" width="19.25" customWidth="1"/>
    <col min="5" max="5" width="16.375" customWidth="1"/>
    <col min="6" max="6" width="19.25" customWidth="1"/>
    <col min="7" max="7" width="16.375" customWidth="1"/>
    <col min="8" max="8" width="19.25" customWidth="1"/>
  </cols>
  <sheetData>
    <row r="1" spans="1:8" ht="44.25" customHeight="1" x14ac:dyDescent="0.1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</row>
    <row r="2" spans="1:8" ht="34.5" customHeight="1" x14ac:dyDescent="0.15">
      <c r="A2" s="2" t="s">
        <v>36</v>
      </c>
      <c r="B2" s="3">
        <v>44</v>
      </c>
      <c r="C2" s="3">
        <f>B2*0.01</f>
        <v>0.44</v>
      </c>
      <c r="D2" s="3">
        <v>1</v>
      </c>
      <c r="E2" s="3">
        <f>B2*0.1</f>
        <v>4.4000000000000004</v>
      </c>
      <c r="F2" s="3">
        <v>4</v>
      </c>
      <c r="G2" s="3">
        <f>B2*0.17</f>
        <v>7.48</v>
      </c>
      <c r="H2" s="3">
        <v>7</v>
      </c>
    </row>
    <row r="3" spans="1:8" ht="34.5" customHeight="1" x14ac:dyDescent="0.15">
      <c r="A3" s="4" t="s">
        <v>35</v>
      </c>
      <c r="B3" s="3"/>
      <c r="C3" s="3"/>
      <c r="D3" s="15">
        <v>1</v>
      </c>
      <c r="E3" s="3"/>
      <c r="F3" s="15">
        <v>4</v>
      </c>
      <c r="G3" s="3"/>
      <c r="H3" s="15">
        <v>7</v>
      </c>
    </row>
  </sheetData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625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各类奖项名额及实际获奖人数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黄源清</dc:creator>
  <cp:lastModifiedBy>李丹莹</cp:lastModifiedBy>
  <dcterms:created xsi:type="dcterms:W3CDTF">2018-09-04T17:01:00Z</dcterms:created>
  <dcterms:modified xsi:type="dcterms:W3CDTF">2019-09-23T02:41:31Z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3081-5.0.1</vt:lpwstr>
  </property>
</Properties>
</file>