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.8-2020.1工作\2018-2019学年综合测评（2019.9）\5. 综合测评统计表终版\国际\"/>
    </mc:Choice>
  </mc:AlternateContent>
  <bookViews>
    <workbookView xWindow="-120" yWindow="-120" windowWidth="29040" windowHeight="15840"/>
  </bookViews>
  <sheets>
    <sheet name="总表" sheetId="3" r:id="rId1"/>
    <sheet name="各类奖项名额及实际获奖人数" sheetId="2" r:id="rId2"/>
  </sheets>
  <definedNames>
    <definedName name="_xlnm._FilterDatabase" localSheetId="0" hidden="1">总表!$A$4:$P$57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2" l="1"/>
  <c r="E2" i="2"/>
  <c r="C2" i="2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" i="3"/>
</calcChain>
</file>

<file path=xl/sharedStrings.xml><?xml version="1.0" encoding="utf-8"?>
<sst xmlns="http://schemas.openxmlformats.org/spreadsheetml/2006/main" count="415" uniqueCount="154">
  <si>
    <t>德育成绩</t>
  </si>
  <si>
    <t>智育成绩</t>
  </si>
  <si>
    <t>体育成绩</t>
  </si>
  <si>
    <t>平均绩点</t>
  </si>
  <si>
    <t>学院专业</t>
  </si>
  <si>
    <t>参评人数</t>
  </si>
  <si>
    <t>四舍五入一等名额为</t>
  </si>
  <si>
    <t>二等人数（10%）</t>
  </si>
  <si>
    <t>四舍五入二等名额为</t>
  </si>
  <si>
    <t>三等人数（17%）</t>
  </si>
  <si>
    <t>四舍五入三等名额为</t>
  </si>
  <si>
    <t>实际获奖人数</t>
  </si>
  <si>
    <t>是否有不及格或体侧未达到75人</t>
    <phoneticPr fontId="1" type="noConversion"/>
  </si>
  <si>
    <r>
      <t>一等人数（1</t>
    </r>
    <r>
      <rPr>
        <b/>
        <sz val="12"/>
        <color indexed="8"/>
        <rFont val="宋体"/>
        <family val="3"/>
        <charset val="134"/>
      </rPr>
      <t>%）</t>
    </r>
  </si>
  <si>
    <t>华南农业大学综合测评排名统计表</t>
    <phoneticPr fontId="9" type="noConversion"/>
  </si>
  <si>
    <t>国际教育学院   2018-2019学年    2017级      本年级测评人数 53</t>
    <phoneticPr fontId="9" type="noConversion"/>
  </si>
  <si>
    <t>序号</t>
    <phoneticPr fontId="9" type="noConversion"/>
  </si>
  <si>
    <t>专业班级</t>
    <phoneticPr fontId="9" type="noConversion"/>
  </si>
  <si>
    <t>姓  名</t>
    <phoneticPr fontId="9" type="noConversion"/>
  </si>
  <si>
    <t>性别</t>
    <phoneticPr fontId="9" type="noConversion"/>
  </si>
  <si>
    <t>政治面貌</t>
    <phoneticPr fontId="9" type="noConversion"/>
  </si>
  <si>
    <t>年级排名</t>
    <phoneticPr fontId="9" type="noConversion"/>
  </si>
  <si>
    <t>拟获奖项目</t>
    <phoneticPr fontId="9" type="noConversion"/>
  </si>
  <si>
    <t>17级经管类国际2班</t>
    <phoneticPr fontId="1" type="noConversion"/>
  </si>
  <si>
    <t>201738010226</t>
  </si>
  <si>
    <t>张宇菲</t>
  </si>
  <si>
    <t>女</t>
    <phoneticPr fontId="1" type="noConversion"/>
  </si>
  <si>
    <t>共青团员</t>
  </si>
  <si>
    <t>一等奖</t>
    <phoneticPr fontId="1" type="noConversion"/>
  </si>
  <si>
    <t>黄海瑶</t>
  </si>
  <si>
    <t>二等奖</t>
    <phoneticPr fontId="1" type="noConversion"/>
  </si>
  <si>
    <t>陈芊萁</t>
  </si>
  <si>
    <t>何雨菡</t>
  </si>
  <si>
    <t>陈思静</t>
  </si>
  <si>
    <t>17级经管类国际1班</t>
  </si>
  <si>
    <t>杜华欣</t>
    <phoneticPr fontId="1" type="noConversion"/>
  </si>
  <si>
    <t xml:space="preserve">女
</t>
    <phoneticPr fontId="9" type="noConversion"/>
  </si>
  <si>
    <t>林芷冬</t>
    <phoneticPr fontId="1" type="noConversion"/>
  </si>
  <si>
    <t>女</t>
    <phoneticPr fontId="9" type="noConversion"/>
  </si>
  <si>
    <t>三等奖</t>
    <phoneticPr fontId="1" type="noConversion"/>
  </si>
  <si>
    <t>周乐怡</t>
  </si>
  <si>
    <t>陈子倩</t>
    <phoneticPr fontId="1" type="noConversion"/>
  </si>
  <si>
    <t>邱夏颖</t>
  </si>
  <si>
    <t>陈晓航</t>
  </si>
  <si>
    <t>男</t>
    <phoneticPr fontId="1" type="noConversion"/>
  </si>
  <si>
    <t>张浚淇</t>
  </si>
  <si>
    <t>黎雪仪</t>
    <phoneticPr fontId="1" type="noConversion"/>
  </si>
  <si>
    <t>群众</t>
    <phoneticPr fontId="9" type="noConversion"/>
  </si>
  <si>
    <t>张月悠</t>
    <phoneticPr fontId="1" type="noConversion"/>
  </si>
  <si>
    <t>201738010220</t>
  </si>
  <si>
    <t>谢婉莹</t>
  </si>
  <si>
    <t>201738010228</t>
  </si>
  <si>
    <t>钟聪健</t>
  </si>
  <si>
    <t>李悦妍</t>
    <phoneticPr fontId="1" type="noConversion"/>
  </si>
  <si>
    <t>涂宇倩</t>
    <phoneticPr fontId="1" type="noConversion"/>
  </si>
  <si>
    <t>廖心然</t>
    <phoneticPr fontId="1" type="noConversion"/>
  </si>
  <si>
    <t>吴婉雯</t>
    <phoneticPr fontId="1" type="noConversion"/>
  </si>
  <si>
    <t>郑邵淇科</t>
    <phoneticPr fontId="1" type="noConversion"/>
  </si>
  <si>
    <t>彭培豪</t>
    <phoneticPr fontId="1" type="noConversion"/>
  </si>
  <si>
    <t>男</t>
    <phoneticPr fontId="9" type="noConversion"/>
  </si>
  <si>
    <t>谭晓岚</t>
    <phoneticPr fontId="1" type="noConversion"/>
  </si>
  <si>
    <t>胡钰英</t>
    <phoneticPr fontId="1" type="noConversion"/>
  </si>
  <si>
    <t>王奕凯</t>
    <phoneticPr fontId="1" type="noConversion"/>
  </si>
  <si>
    <t>群众</t>
    <phoneticPr fontId="1" type="noConversion"/>
  </si>
  <si>
    <t>张楷</t>
    <phoneticPr fontId="1" type="noConversion"/>
  </si>
  <si>
    <t>徐锐锟</t>
    <phoneticPr fontId="1" type="noConversion"/>
  </si>
  <si>
    <t>吴霞</t>
    <phoneticPr fontId="1" type="noConversion"/>
  </si>
  <si>
    <t>罗文</t>
    <phoneticPr fontId="1" type="noConversion"/>
  </si>
  <si>
    <t>刘心语</t>
    <phoneticPr fontId="1" type="noConversion"/>
  </si>
  <si>
    <t>曾泳瑜</t>
    <phoneticPr fontId="1" type="noConversion"/>
  </si>
  <si>
    <t>马荣嵘</t>
    <phoneticPr fontId="1" type="noConversion"/>
  </si>
  <si>
    <t>黄秋贤</t>
    <phoneticPr fontId="1" type="noConversion"/>
  </si>
  <si>
    <t>扈歆璇</t>
    <phoneticPr fontId="1" type="noConversion"/>
  </si>
  <si>
    <t>蔡文钦</t>
    <phoneticPr fontId="1" type="noConversion"/>
  </si>
  <si>
    <t>袁丽滢</t>
    <phoneticPr fontId="1" type="noConversion"/>
  </si>
  <si>
    <t>林威宇</t>
    <phoneticPr fontId="1" type="noConversion"/>
  </si>
  <si>
    <t>吴诗恒</t>
    <phoneticPr fontId="1" type="noConversion"/>
  </si>
  <si>
    <t>欧阳佩莹</t>
    <phoneticPr fontId="1" type="noConversion"/>
  </si>
  <si>
    <t>刘利婷</t>
    <phoneticPr fontId="1" type="noConversion"/>
  </si>
  <si>
    <t>蔡德政</t>
    <phoneticPr fontId="1" type="noConversion"/>
  </si>
  <si>
    <t>陈癸霖</t>
    <phoneticPr fontId="1" type="noConversion"/>
  </si>
  <si>
    <t>王北林</t>
    <phoneticPr fontId="1" type="noConversion"/>
  </si>
  <si>
    <t>梁悦盈</t>
    <phoneticPr fontId="1" type="noConversion"/>
  </si>
  <si>
    <t>陈凯华</t>
    <phoneticPr fontId="1" type="noConversion"/>
  </si>
  <si>
    <t>戚紫璐</t>
    <phoneticPr fontId="1" type="noConversion"/>
  </si>
  <si>
    <t>潘秋怡</t>
    <phoneticPr fontId="1" type="noConversion"/>
  </si>
  <si>
    <t>陈逸浩</t>
    <phoneticPr fontId="1" type="noConversion"/>
  </si>
  <si>
    <t>张雅婷</t>
    <phoneticPr fontId="1" type="noConversion"/>
  </si>
  <si>
    <t>万明昊</t>
    <phoneticPr fontId="1" type="noConversion"/>
  </si>
  <si>
    <t>景浴奇</t>
    <phoneticPr fontId="1" type="noConversion"/>
  </si>
  <si>
    <t>余嘉慧</t>
    <phoneticPr fontId="1" type="noConversion"/>
  </si>
  <si>
    <t>崔子崴</t>
    <phoneticPr fontId="1" type="noConversion"/>
  </si>
  <si>
    <t>附件2</t>
    <phoneticPr fontId="1" type="noConversion"/>
  </si>
  <si>
    <t>201738010208</t>
  </si>
  <si>
    <t>201738010202</t>
  </si>
  <si>
    <t>201728050202</t>
  </si>
  <si>
    <t>201738010203</t>
  </si>
  <si>
    <t>201738010106</t>
  </si>
  <si>
    <t>201738010229</t>
  </si>
  <si>
    <t>201738010105</t>
  </si>
  <si>
    <t>201738010215</t>
  </si>
  <si>
    <t>201738010204</t>
  </si>
  <si>
    <t>201738010225</t>
  </si>
  <si>
    <t>201738010121</t>
  </si>
  <si>
    <t>201738010207</t>
  </si>
  <si>
    <t>201738010218</t>
  </si>
  <si>
    <t>201738010224</t>
  </si>
  <si>
    <t>201738010216</t>
  </si>
  <si>
    <t>201738010221</t>
  </si>
  <si>
    <t>201738010213</t>
  </si>
  <si>
    <t>201738010223</t>
  </si>
  <si>
    <t>201738010214</t>
  </si>
  <si>
    <t>201738010209</t>
  </si>
  <si>
    <t>201738010107</t>
  </si>
  <si>
    <t>201738010201</t>
  </si>
  <si>
    <t>201738010113</t>
  </si>
  <si>
    <t>201738010206</t>
  </si>
  <si>
    <t>201718020211</t>
  </si>
  <si>
    <t>201738010126</t>
  </si>
  <si>
    <t>201738010205</t>
  </si>
  <si>
    <t>201738010210</t>
  </si>
  <si>
    <t>201738010217</t>
  </si>
  <si>
    <t>201738010212</t>
  </si>
  <si>
    <t>201738010219</t>
  </si>
  <si>
    <t>否</t>
    <phoneticPr fontId="1" type="noConversion"/>
  </si>
  <si>
    <t>学  号</t>
  </si>
  <si>
    <t>201738010114</t>
  </si>
  <si>
    <t>201738010110</t>
  </si>
  <si>
    <t>201738010127</t>
  </si>
  <si>
    <t>201738010111</t>
  </si>
  <si>
    <t>201738010112</t>
  </si>
  <si>
    <t>201738010123</t>
  </si>
  <si>
    <t>201738010128</t>
  </si>
  <si>
    <t>201738010120</t>
  </si>
  <si>
    <t>201738010124</t>
  </si>
  <si>
    <t>201738010117</t>
  </si>
  <si>
    <t>201738010125</t>
  </si>
  <si>
    <t>201738010118</t>
  </si>
  <si>
    <t>201738010101</t>
  </si>
  <si>
    <t>201738010102</t>
  </si>
  <si>
    <t>201721120102</t>
  </si>
  <si>
    <t>201718130218</t>
  </si>
  <si>
    <t>201738010119</t>
  </si>
  <si>
    <t>201719080319</t>
  </si>
  <si>
    <t>201716100426</t>
  </si>
  <si>
    <t>是</t>
    <phoneticPr fontId="1" type="noConversion"/>
  </si>
  <si>
    <t>国际教育学院17级经济管理类国际班</t>
    <phoneticPr fontId="1" type="noConversion"/>
  </si>
  <si>
    <t>共青团员</t>
    <phoneticPr fontId="1" type="noConversion"/>
  </si>
  <si>
    <t>共青团员</t>
    <phoneticPr fontId="1" type="noConversion"/>
  </si>
  <si>
    <t>共青团员</t>
    <phoneticPr fontId="1" type="noConversion"/>
  </si>
  <si>
    <t>总分</t>
    <phoneticPr fontId="1" type="noConversion"/>
  </si>
  <si>
    <t>学院</t>
    <phoneticPr fontId="1" type="noConversion"/>
  </si>
  <si>
    <t>年级</t>
    <phoneticPr fontId="1" type="noConversion"/>
  </si>
  <si>
    <t>国际教育学院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</si>
</sst>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8"/>
      <color rgb="FF000000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b/>
      <sz val="12"/>
      <color rgb="FF000000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4" fillId="0" borderId="6" xfId="0" quotePrefix="1" applyNumberFormat="1" applyFont="1" applyBorder="1" applyAlignment="1">
      <alignment horizontal="center" vertical="center"/>
    </xf>
    <xf numFmtId="49" fontId="7" fillId="0" borderId="6" xfId="0" quotePrefix="1" applyNumberFormat="1" applyFont="1" applyBorder="1" applyAlignment="1">
      <alignment horizontal="center" vertical="center"/>
    </xf>
    <xf numFmtId="49" fontId="12" fillId="0" borderId="6" xfId="0" quotePrefix="1" applyNumberFormat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49" fontId="12" fillId="0" borderId="1" xfId="0" quotePrefix="1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/>
    </xf>
    <xf numFmtId="176" fontId="4" fillId="0" borderId="1" xfId="0" applyNumberFormat="1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/>
    </xf>
    <xf numFmtId="176" fontId="13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topLeftCell="A28" workbookViewId="0">
      <selection activeCell="B5" sqref="B5:C57"/>
    </sheetView>
  </sheetViews>
  <sheetFormatPr defaultRowHeight="13.5" x14ac:dyDescent="0.15"/>
  <cols>
    <col min="1" max="1" width="10" bestFit="1" customWidth="1"/>
    <col min="2" max="3" width="10" customWidth="1"/>
    <col min="4" max="4" width="19.375" bestFit="1" customWidth="1"/>
    <col min="5" max="5" width="23.125" customWidth="1"/>
    <col min="6" max="6" width="11.5" customWidth="1"/>
    <col min="8" max="8" width="14.75" customWidth="1"/>
    <col min="9" max="12" width="14.25" style="36" bestFit="1" customWidth="1"/>
    <col min="13" max="13" width="10" style="36" bestFit="1" customWidth="1"/>
    <col min="14" max="14" width="14.25" bestFit="1" customWidth="1"/>
    <col min="15" max="15" width="16.625" bestFit="1" customWidth="1"/>
    <col min="16" max="16" width="16.625" customWidth="1"/>
  </cols>
  <sheetData>
    <row r="1" spans="1:16" ht="20.25" x14ac:dyDescent="0.15">
      <c r="A1" s="5" t="s">
        <v>92</v>
      </c>
      <c r="B1" s="5"/>
      <c r="C1" s="5"/>
    </row>
    <row r="2" spans="1:16" ht="38.25" customHeight="1" x14ac:dyDescent="0.15">
      <c r="A2" s="51" t="s">
        <v>14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</row>
    <row r="3" spans="1:16" ht="42.75" customHeight="1" x14ac:dyDescent="0.15">
      <c r="A3" s="48" t="s">
        <v>15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</row>
    <row r="4" spans="1:16" ht="41.25" customHeight="1" x14ac:dyDescent="0.15">
      <c r="A4" s="6" t="s">
        <v>16</v>
      </c>
      <c r="B4" s="6" t="s">
        <v>151</v>
      </c>
      <c r="C4" s="6" t="s">
        <v>152</v>
      </c>
      <c r="D4" s="6" t="s">
        <v>17</v>
      </c>
      <c r="E4" s="33" t="s">
        <v>125</v>
      </c>
      <c r="F4" s="7" t="s">
        <v>18</v>
      </c>
      <c r="G4" s="6" t="s">
        <v>19</v>
      </c>
      <c r="H4" s="6" t="s">
        <v>20</v>
      </c>
      <c r="I4" s="37" t="s">
        <v>0</v>
      </c>
      <c r="J4" s="37" t="s">
        <v>1</v>
      </c>
      <c r="K4" s="38" t="s">
        <v>2</v>
      </c>
      <c r="L4" s="38" t="s">
        <v>3</v>
      </c>
      <c r="M4" s="39" t="s">
        <v>150</v>
      </c>
      <c r="N4" s="6" t="s">
        <v>21</v>
      </c>
      <c r="O4" s="8" t="s">
        <v>22</v>
      </c>
      <c r="P4" s="1" t="s">
        <v>12</v>
      </c>
    </row>
    <row r="5" spans="1:16" ht="14.25" x14ac:dyDescent="0.15">
      <c r="A5" s="9">
        <v>1</v>
      </c>
      <c r="B5" s="16" t="s">
        <v>153</v>
      </c>
      <c r="C5" s="16">
        <v>2017</v>
      </c>
      <c r="D5" s="10" t="s">
        <v>23</v>
      </c>
      <c r="E5" s="26" t="s">
        <v>24</v>
      </c>
      <c r="F5" s="11" t="s">
        <v>25</v>
      </c>
      <c r="G5" s="12" t="s">
        <v>26</v>
      </c>
      <c r="H5" s="13" t="s">
        <v>27</v>
      </c>
      <c r="I5" s="40">
        <v>19</v>
      </c>
      <c r="J5" s="40">
        <v>61.1</v>
      </c>
      <c r="K5" s="40">
        <v>5.2</v>
      </c>
      <c r="L5" s="41">
        <v>4.03</v>
      </c>
      <c r="M5" s="42">
        <f t="shared" ref="M5:M36" si="0">I5+J5+K5</f>
        <v>85.3</v>
      </c>
      <c r="N5" s="15">
        <v>1</v>
      </c>
      <c r="O5" s="15" t="s">
        <v>28</v>
      </c>
      <c r="P5" s="4" t="s">
        <v>124</v>
      </c>
    </row>
    <row r="6" spans="1:16" ht="14.25" x14ac:dyDescent="0.15">
      <c r="A6" s="9">
        <v>2</v>
      </c>
      <c r="B6" s="16" t="s">
        <v>153</v>
      </c>
      <c r="C6" s="16">
        <v>2018</v>
      </c>
      <c r="D6" s="10" t="s">
        <v>23</v>
      </c>
      <c r="E6" s="28" t="s">
        <v>93</v>
      </c>
      <c r="F6" s="11" t="s">
        <v>29</v>
      </c>
      <c r="G6" s="12" t="s">
        <v>26</v>
      </c>
      <c r="H6" s="13" t="s">
        <v>27</v>
      </c>
      <c r="I6" s="40">
        <v>13.75</v>
      </c>
      <c r="J6" s="40">
        <v>61.8</v>
      </c>
      <c r="K6" s="40">
        <v>5.5</v>
      </c>
      <c r="L6" s="41">
        <v>4.07</v>
      </c>
      <c r="M6" s="42">
        <f t="shared" si="0"/>
        <v>81.05</v>
      </c>
      <c r="N6" s="15">
        <v>2</v>
      </c>
      <c r="O6" s="15" t="s">
        <v>30</v>
      </c>
      <c r="P6" s="4" t="s">
        <v>124</v>
      </c>
    </row>
    <row r="7" spans="1:16" ht="14.25" x14ac:dyDescent="0.15">
      <c r="A7" s="9">
        <v>3</v>
      </c>
      <c r="B7" s="16" t="s">
        <v>153</v>
      </c>
      <c r="C7" s="16">
        <v>2019</v>
      </c>
      <c r="D7" s="10" t="s">
        <v>23</v>
      </c>
      <c r="E7" s="28" t="s">
        <v>94</v>
      </c>
      <c r="F7" s="11" t="s">
        <v>31</v>
      </c>
      <c r="G7" s="12" t="s">
        <v>26</v>
      </c>
      <c r="H7" s="13" t="s">
        <v>27</v>
      </c>
      <c r="I7" s="40">
        <v>13.5</v>
      </c>
      <c r="J7" s="40">
        <v>60.59</v>
      </c>
      <c r="K7" s="40">
        <v>6</v>
      </c>
      <c r="L7" s="41">
        <v>3.92</v>
      </c>
      <c r="M7" s="42">
        <f t="shared" si="0"/>
        <v>80.09</v>
      </c>
      <c r="N7" s="15">
        <v>3</v>
      </c>
      <c r="O7" s="15" t="s">
        <v>30</v>
      </c>
      <c r="P7" s="4" t="s">
        <v>124</v>
      </c>
    </row>
    <row r="8" spans="1:16" ht="14.25" x14ac:dyDescent="0.15">
      <c r="A8" s="9">
        <v>4</v>
      </c>
      <c r="B8" s="16" t="s">
        <v>153</v>
      </c>
      <c r="C8" s="16">
        <v>2020</v>
      </c>
      <c r="D8" s="10" t="s">
        <v>23</v>
      </c>
      <c r="E8" s="29" t="s">
        <v>95</v>
      </c>
      <c r="F8" s="11" t="s">
        <v>32</v>
      </c>
      <c r="G8" s="12" t="s">
        <v>26</v>
      </c>
      <c r="H8" s="13" t="s">
        <v>27</v>
      </c>
      <c r="I8" s="40">
        <v>11.45</v>
      </c>
      <c r="J8" s="40">
        <v>63.33</v>
      </c>
      <c r="K8" s="40">
        <v>5</v>
      </c>
      <c r="L8" s="41">
        <v>4.04</v>
      </c>
      <c r="M8" s="42">
        <f t="shared" si="0"/>
        <v>79.78</v>
      </c>
      <c r="N8" s="15">
        <v>4</v>
      </c>
      <c r="O8" s="15" t="s">
        <v>30</v>
      </c>
      <c r="P8" s="4" t="s">
        <v>124</v>
      </c>
    </row>
    <row r="9" spans="1:16" ht="14.25" x14ac:dyDescent="0.15">
      <c r="A9" s="9">
        <v>5</v>
      </c>
      <c r="B9" s="16" t="s">
        <v>153</v>
      </c>
      <c r="C9" s="16">
        <v>2021</v>
      </c>
      <c r="D9" s="10" t="s">
        <v>23</v>
      </c>
      <c r="E9" s="28" t="s">
        <v>96</v>
      </c>
      <c r="F9" s="11" t="s">
        <v>33</v>
      </c>
      <c r="G9" s="12" t="s">
        <v>26</v>
      </c>
      <c r="H9" s="13" t="s">
        <v>27</v>
      </c>
      <c r="I9" s="40">
        <v>13</v>
      </c>
      <c r="J9" s="40">
        <v>61.17</v>
      </c>
      <c r="K9" s="40">
        <v>5.5</v>
      </c>
      <c r="L9" s="41">
        <v>3.96</v>
      </c>
      <c r="M9" s="42">
        <f t="shared" si="0"/>
        <v>79.67</v>
      </c>
      <c r="N9" s="15">
        <v>5</v>
      </c>
      <c r="O9" s="15" t="s">
        <v>30</v>
      </c>
      <c r="P9" s="4" t="s">
        <v>124</v>
      </c>
    </row>
    <row r="10" spans="1:16" ht="14.25" x14ac:dyDescent="0.15">
      <c r="A10" s="9">
        <v>6</v>
      </c>
      <c r="B10" s="16" t="s">
        <v>153</v>
      </c>
      <c r="C10" s="16">
        <v>2022</v>
      </c>
      <c r="D10" s="16" t="s">
        <v>34</v>
      </c>
      <c r="E10" s="30" t="s">
        <v>97</v>
      </c>
      <c r="F10" s="4" t="s">
        <v>35</v>
      </c>
      <c r="G10" s="18" t="s">
        <v>36</v>
      </c>
      <c r="H10" s="34" t="s">
        <v>148</v>
      </c>
      <c r="I10" s="43">
        <v>12.25</v>
      </c>
      <c r="J10" s="44">
        <v>56.9</v>
      </c>
      <c r="K10" s="44">
        <v>10</v>
      </c>
      <c r="L10" s="45">
        <v>3.77</v>
      </c>
      <c r="M10" s="42">
        <f t="shared" si="0"/>
        <v>79.150000000000006</v>
      </c>
      <c r="N10" s="15">
        <v>6</v>
      </c>
      <c r="O10" s="15" t="s">
        <v>30</v>
      </c>
      <c r="P10" s="4" t="s">
        <v>124</v>
      </c>
    </row>
    <row r="11" spans="1:16" ht="14.25" x14ac:dyDescent="0.15">
      <c r="A11" s="9">
        <v>7</v>
      </c>
      <c r="B11" s="16" t="s">
        <v>153</v>
      </c>
      <c r="C11" s="16">
        <v>2023</v>
      </c>
      <c r="D11" s="16" t="s">
        <v>34</v>
      </c>
      <c r="E11" s="27" t="s">
        <v>126</v>
      </c>
      <c r="F11" s="4" t="s">
        <v>37</v>
      </c>
      <c r="G11" s="18" t="s">
        <v>38</v>
      </c>
      <c r="H11" s="17" t="s">
        <v>27</v>
      </c>
      <c r="I11" s="44">
        <v>11.5</v>
      </c>
      <c r="J11" s="44">
        <v>62.5</v>
      </c>
      <c r="K11" s="44">
        <v>5</v>
      </c>
      <c r="L11" s="45">
        <v>4.12</v>
      </c>
      <c r="M11" s="42">
        <f t="shared" si="0"/>
        <v>79</v>
      </c>
      <c r="N11" s="15">
        <v>7</v>
      </c>
      <c r="O11" s="15" t="s">
        <v>39</v>
      </c>
      <c r="P11" s="4" t="s">
        <v>124</v>
      </c>
    </row>
    <row r="12" spans="1:16" ht="14.25" x14ac:dyDescent="0.15">
      <c r="A12" s="9">
        <v>8</v>
      </c>
      <c r="B12" s="16" t="s">
        <v>153</v>
      </c>
      <c r="C12" s="16">
        <v>2024</v>
      </c>
      <c r="D12" s="10" t="s">
        <v>23</v>
      </c>
      <c r="E12" s="28" t="s">
        <v>98</v>
      </c>
      <c r="F12" s="11" t="s">
        <v>40</v>
      </c>
      <c r="G12" s="12" t="s">
        <v>26</v>
      </c>
      <c r="H12" s="13" t="s">
        <v>27</v>
      </c>
      <c r="I12" s="40">
        <v>14.5</v>
      </c>
      <c r="J12" s="40">
        <v>59.22</v>
      </c>
      <c r="K12" s="40">
        <v>5</v>
      </c>
      <c r="L12" s="41">
        <v>3.62</v>
      </c>
      <c r="M12" s="42">
        <f t="shared" si="0"/>
        <v>78.72</v>
      </c>
      <c r="N12" s="15">
        <v>8</v>
      </c>
      <c r="O12" s="15"/>
      <c r="P12" s="4" t="s">
        <v>145</v>
      </c>
    </row>
    <row r="13" spans="1:16" ht="14.25" x14ac:dyDescent="0.15">
      <c r="A13" s="9">
        <v>9</v>
      </c>
      <c r="B13" s="16" t="s">
        <v>153</v>
      </c>
      <c r="C13" s="16">
        <v>2025</v>
      </c>
      <c r="D13" s="16" t="s">
        <v>34</v>
      </c>
      <c r="E13" s="30" t="s">
        <v>99</v>
      </c>
      <c r="F13" s="4" t="s">
        <v>41</v>
      </c>
      <c r="G13" s="18" t="s">
        <v>38</v>
      </c>
      <c r="H13" s="17" t="s">
        <v>27</v>
      </c>
      <c r="I13" s="44">
        <v>11.5</v>
      </c>
      <c r="J13" s="44">
        <v>61.88</v>
      </c>
      <c r="K13" s="44">
        <v>5</v>
      </c>
      <c r="L13" s="45">
        <v>3.94</v>
      </c>
      <c r="M13" s="42">
        <f t="shared" si="0"/>
        <v>78.38</v>
      </c>
      <c r="N13" s="15">
        <v>9</v>
      </c>
      <c r="O13" s="15"/>
      <c r="P13" s="4" t="s">
        <v>145</v>
      </c>
    </row>
    <row r="14" spans="1:16" ht="14.25" x14ac:dyDescent="0.15">
      <c r="A14" s="9">
        <v>10</v>
      </c>
      <c r="B14" s="16" t="s">
        <v>153</v>
      </c>
      <c r="C14" s="16">
        <v>2026</v>
      </c>
      <c r="D14" s="10" t="s">
        <v>23</v>
      </c>
      <c r="E14" s="28" t="s">
        <v>100</v>
      </c>
      <c r="F14" s="11" t="s">
        <v>42</v>
      </c>
      <c r="G14" s="12" t="s">
        <v>26</v>
      </c>
      <c r="H14" s="13" t="s">
        <v>27</v>
      </c>
      <c r="I14" s="40">
        <v>11</v>
      </c>
      <c r="J14" s="40">
        <v>57.16</v>
      </c>
      <c r="K14" s="40">
        <v>9.8000000000000007</v>
      </c>
      <c r="L14" s="41">
        <v>3.65</v>
      </c>
      <c r="M14" s="42">
        <f t="shared" si="0"/>
        <v>77.959999999999994</v>
      </c>
      <c r="N14" s="15">
        <v>10</v>
      </c>
      <c r="O14" s="15" t="s">
        <v>39</v>
      </c>
      <c r="P14" s="4" t="s">
        <v>124</v>
      </c>
    </row>
    <row r="15" spans="1:16" ht="14.25" x14ac:dyDescent="0.15">
      <c r="A15" s="9">
        <v>11</v>
      </c>
      <c r="B15" s="16" t="s">
        <v>153</v>
      </c>
      <c r="C15" s="16">
        <v>2027</v>
      </c>
      <c r="D15" s="10" t="s">
        <v>23</v>
      </c>
      <c r="E15" s="28" t="s">
        <v>101</v>
      </c>
      <c r="F15" s="11" t="s">
        <v>43</v>
      </c>
      <c r="G15" s="12" t="s">
        <v>44</v>
      </c>
      <c r="H15" s="13" t="s">
        <v>27</v>
      </c>
      <c r="I15" s="40">
        <v>14</v>
      </c>
      <c r="J15" s="40">
        <v>57.4</v>
      </c>
      <c r="K15" s="40">
        <v>6.3</v>
      </c>
      <c r="L15" s="41">
        <v>3.77</v>
      </c>
      <c r="M15" s="42">
        <f t="shared" si="0"/>
        <v>77.7</v>
      </c>
      <c r="N15" s="15">
        <v>11</v>
      </c>
      <c r="O15" s="15" t="s">
        <v>39</v>
      </c>
      <c r="P15" s="4" t="s">
        <v>124</v>
      </c>
    </row>
    <row r="16" spans="1:16" ht="14.25" x14ac:dyDescent="0.15">
      <c r="A16" s="9">
        <v>12</v>
      </c>
      <c r="B16" s="16" t="s">
        <v>153</v>
      </c>
      <c r="C16" s="16">
        <v>2028</v>
      </c>
      <c r="D16" s="10" t="s">
        <v>23</v>
      </c>
      <c r="E16" s="28" t="s">
        <v>102</v>
      </c>
      <c r="F16" s="11" t="s">
        <v>45</v>
      </c>
      <c r="G16" s="12" t="s">
        <v>26</v>
      </c>
      <c r="H16" s="13" t="s">
        <v>27</v>
      </c>
      <c r="I16" s="40">
        <v>11.5</v>
      </c>
      <c r="J16" s="40">
        <v>61.15</v>
      </c>
      <c r="K16" s="40">
        <v>5</v>
      </c>
      <c r="L16" s="41">
        <v>3.89</v>
      </c>
      <c r="M16" s="42">
        <f t="shared" si="0"/>
        <v>77.650000000000006</v>
      </c>
      <c r="N16" s="15">
        <v>12</v>
      </c>
      <c r="O16" s="15" t="s">
        <v>39</v>
      </c>
      <c r="P16" s="4" t="s">
        <v>124</v>
      </c>
    </row>
    <row r="17" spans="1:16" ht="14.25" x14ac:dyDescent="0.15">
      <c r="A17" s="9">
        <v>13</v>
      </c>
      <c r="B17" s="16" t="s">
        <v>153</v>
      </c>
      <c r="C17" s="16">
        <v>2029</v>
      </c>
      <c r="D17" s="16" t="s">
        <v>34</v>
      </c>
      <c r="E17" s="27" t="s">
        <v>127</v>
      </c>
      <c r="F17" s="4" t="s">
        <v>46</v>
      </c>
      <c r="G17" s="18" t="s">
        <v>38</v>
      </c>
      <c r="H17" s="17" t="s">
        <v>47</v>
      </c>
      <c r="I17" s="44">
        <v>11</v>
      </c>
      <c r="J17" s="44">
        <v>60.96</v>
      </c>
      <c r="K17" s="44">
        <v>5</v>
      </c>
      <c r="L17" s="45">
        <v>3.98</v>
      </c>
      <c r="M17" s="42">
        <f t="shared" si="0"/>
        <v>76.960000000000008</v>
      </c>
      <c r="N17" s="15">
        <v>13</v>
      </c>
      <c r="O17" s="15" t="s">
        <v>39</v>
      </c>
      <c r="P17" s="4" t="s">
        <v>124</v>
      </c>
    </row>
    <row r="18" spans="1:16" ht="14.25" x14ac:dyDescent="0.15">
      <c r="A18" s="9">
        <v>14</v>
      </c>
      <c r="B18" s="16" t="s">
        <v>153</v>
      </c>
      <c r="C18" s="16">
        <v>2030</v>
      </c>
      <c r="D18" s="16" t="s">
        <v>34</v>
      </c>
      <c r="E18" s="27" t="s">
        <v>128</v>
      </c>
      <c r="F18" s="4" t="s">
        <v>48</v>
      </c>
      <c r="G18" s="18" t="s">
        <v>36</v>
      </c>
      <c r="H18" s="34" t="s">
        <v>147</v>
      </c>
      <c r="I18" s="44">
        <v>12.6</v>
      </c>
      <c r="J18" s="44">
        <v>57.92</v>
      </c>
      <c r="K18" s="44">
        <v>5</v>
      </c>
      <c r="L18" s="45">
        <v>3.84</v>
      </c>
      <c r="M18" s="42">
        <f t="shared" si="0"/>
        <v>75.52</v>
      </c>
      <c r="N18" s="15">
        <v>14</v>
      </c>
      <c r="O18" s="15" t="s">
        <v>39</v>
      </c>
      <c r="P18" s="4" t="s">
        <v>124</v>
      </c>
    </row>
    <row r="19" spans="1:16" ht="14.25" x14ac:dyDescent="0.15">
      <c r="A19" s="9">
        <v>15</v>
      </c>
      <c r="B19" s="16" t="s">
        <v>153</v>
      </c>
      <c r="C19" s="16">
        <v>2031</v>
      </c>
      <c r="D19" s="10" t="s">
        <v>23</v>
      </c>
      <c r="E19" s="26" t="s">
        <v>49</v>
      </c>
      <c r="F19" s="11" t="s">
        <v>50</v>
      </c>
      <c r="G19" s="12" t="s">
        <v>26</v>
      </c>
      <c r="H19" s="13" t="s">
        <v>27</v>
      </c>
      <c r="I19" s="40">
        <v>12.75</v>
      </c>
      <c r="J19" s="40">
        <v>57.3</v>
      </c>
      <c r="K19" s="40">
        <v>5</v>
      </c>
      <c r="L19" s="41">
        <v>3.8</v>
      </c>
      <c r="M19" s="42">
        <f t="shared" si="0"/>
        <v>75.05</v>
      </c>
      <c r="N19" s="15">
        <v>15</v>
      </c>
      <c r="O19" s="15" t="s">
        <v>39</v>
      </c>
      <c r="P19" s="4" t="s">
        <v>124</v>
      </c>
    </row>
    <row r="20" spans="1:16" ht="14.25" x14ac:dyDescent="0.15">
      <c r="A20" s="9">
        <v>16</v>
      </c>
      <c r="B20" s="16" t="s">
        <v>153</v>
      </c>
      <c r="C20" s="16">
        <v>2032</v>
      </c>
      <c r="D20" s="10" t="s">
        <v>23</v>
      </c>
      <c r="E20" s="26" t="s">
        <v>51</v>
      </c>
      <c r="F20" s="11" t="s">
        <v>52</v>
      </c>
      <c r="G20" s="12" t="s">
        <v>44</v>
      </c>
      <c r="H20" s="13" t="s">
        <v>27</v>
      </c>
      <c r="I20" s="40">
        <v>10</v>
      </c>
      <c r="J20" s="40">
        <v>60</v>
      </c>
      <c r="K20" s="40">
        <v>5</v>
      </c>
      <c r="L20" s="41">
        <v>4.12</v>
      </c>
      <c r="M20" s="42">
        <f t="shared" si="0"/>
        <v>75</v>
      </c>
      <c r="N20" s="15">
        <v>16</v>
      </c>
      <c r="O20" s="15"/>
      <c r="P20" s="4" t="s">
        <v>145</v>
      </c>
    </row>
    <row r="21" spans="1:16" ht="14.25" x14ac:dyDescent="0.15">
      <c r="A21" s="9">
        <v>17</v>
      </c>
      <c r="B21" s="16" t="s">
        <v>153</v>
      </c>
      <c r="C21" s="16">
        <v>2033</v>
      </c>
      <c r="D21" s="16" t="s">
        <v>34</v>
      </c>
      <c r="E21" s="27" t="s">
        <v>129</v>
      </c>
      <c r="F21" s="4" t="s">
        <v>53</v>
      </c>
      <c r="G21" s="18" t="s">
        <v>38</v>
      </c>
      <c r="H21" s="17" t="s">
        <v>27</v>
      </c>
      <c r="I21" s="44">
        <v>12.5</v>
      </c>
      <c r="J21" s="44">
        <v>57.4</v>
      </c>
      <c r="K21" s="44">
        <v>5</v>
      </c>
      <c r="L21" s="45">
        <v>3.77</v>
      </c>
      <c r="M21" s="42">
        <f t="shared" si="0"/>
        <v>74.900000000000006</v>
      </c>
      <c r="N21" s="15">
        <v>17</v>
      </c>
      <c r="O21" s="15"/>
      <c r="P21" s="4" t="s">
        <v>145</v>
      </c>
    </row>
    <row r="22" spans="1:16" ht="14.25" x14ac:dyDescent="0.15">
      <c r="A22" s="9">
        <v>18</v>
      </c>
      <c r="B22" s="16" t="s">
        <v>153</v>
      </c>
      <c r="C22" s="16">
        <v>2034</v>
      </c>
      <c r="D22" s="10" t="s">
        <v>23</v>
      </c>
      <c r="E22" s="28" t="s">
        <v>107</v>
      </c>
      <c r="F22" s="11" t="s">
        <v>54</v>
      </c>
      <c r="G22" s="12" t="s">
        <v>26</v>
      </c>
      <c r="H22" s="13" t="s">
        <v>27</v>
      </c>
      <c r="I22" s="40">
        <v>10</v>
      </c>
      <c r="J22" s="40">
        <v>59.65</v>
      </c>
      <c r="K22" s="40">
        <v>5</v>
      </c>
      <c r="L22" s="41">
        <v>3.89</v>
      </c>
      <c r="M22" s="42">
        <f t="shared" si="0"/>
        <v>74.650000000000006</v>
      </c>
      <c r="N22" s="15">
        <v>18</v>
      </c>
      <c r="O22" s="15" t="s">
        <v>39</v>
      </c>
      <c r="P22" s="4" t="s">
        <v>124</v>
      </c>
    </row>
    <row r="23" spans="1:16" ht="14.25" x14ac:dyDescent="0.15">
      <c r="A23" s="9">
        <v>19</v>
      </c>
      <c r="B23" s="16" t="s">
        <v>153</v>
      </c>
      <c r="C23" s="16">
        <v>2035</v>
      </c>
      <c r="D23" s="16" t="s">
        <v>34</v>
      </c>
      <c r="E23" s="27" t="s">
        <v>130</v>
      </c>
      <c r="F23" s="4" t="s">
        <v>55</v>
      </c>
      <c r="G23" s="18" t="s">
        <v>38</v>
      </c>
      <c r="H23" s="17" t="s">
        <v>27</v>
      </c>
      <c r="I23" s="44">
        <v>12</v>
      </c>
      <c r="J23" s="44">
        <v>57.05</v>
      </c>
      <c r="K23" s="44">
        <v>5</v>
      </c>
      <c r="L23" s="45">
        <v>3.78</v>
      </c>
      <c r="M23" s="42">
        <f t="shared" si="0"/>
        <v>74.05</v>
      </c>
      <c r="N23" s="15">
        <v>19</v>
      </c>
      <c r="O23" s="15" t="s">
        <v>39</v>
      </c>
      <c r="P23" s="4" t="s">
        <v>124</v>
      </c>
    </row>
    <row r="24" spans="1:16" ht="14.25" x14ac:dyDescent="0.15">
      <c r="A24" s="9">
        <v>20</v>
      </c>
      <c r="B24" s="16" t="s">
        <v>153</v>
      </c>
      <c r="C24" s="16">
        <v>2036</v>
      </c>
      <c r="D24" s="16" t="s">
        <v>34</v>
      </c>
      <c r="E24" s="27" t="s">
        <v>131</v>
      </c>
      <c r="F24" s="4" t="s">
        <v>56</v>
      </c>
      <c r="G24" s="18" t="s">
        <v>38</v>
      </c>
      <c r="H24" s="17" t="s">
        <v>47</v>
      </c>
      <c r="I24" s="44">
        <v>11.5</v>
      </c>
      <c r="J24" s="44">
        <v>57.49</v>
      </c>
      <c r="K24" s="44">
        <v>5</v>
      </c>
      <c r="L24" s="45">
        <v>3.81</v>
      </c>
      <c r="M24" s="42">
        <f t="shared" si="0"/>
        <v>73.990000000000009</v>
      </c>
      <c r="N24" s="15">
        <v>20</v>
      </c>
      <c r="O24" s="16"/>
      <c r="P24" s="4" t="s">
        <v>124</v>
      </c>
    </row>
    <row r="25" spans="1:16" ht="14.25" x14ac:dyDescent="0.15">
      <c r="A25" s="9">
        <v>21</v>
      </c>
      <c r="B25" s="16" t="s">
        <v>153</v>
      </c>
      <c r="C25" s="16">
        <v>2037</v>
      </c>
      <c r="D25" s="16" t="s">
        <v>34</v>
      </c>
      <c r="E25" s="27" t="s">
        <v>132</v>
      </c>
      <c r="F25" s="4" t="s">
        <v>57</v>
      </c>
      <c r="G25" s="18" t="s">
        <v>38</v>
      </c>
      <c r="H25" s="17" t="s">
        <v>27</v>
      </c>
      <c r="I25" s="44">
        <v>10.25</v>
      </c>
      <c r="J25" s="44">
        <v>58.71</v>
      </c>
      <c r="K25" s="44">
        <v>5</v>
      </c>
      <c r="L25" s="45">
        <v>3.86</v>
      </c>
      <c r="M25" s="42">
        <f t="shared" si="0"/>
        <v>73.960000000000008</v>
      </c>
      <c r="N25" s="15">
        <v>21</v>
      </c>
      <c r="O25" s="16"/>
      <c r="P25" s="4" t="s">
        <v>124</v>
      </c>
    </row>
    <row r="26" spans="1:16" ht="14.25" x14ac:dyDescent="0.15">
      <c r="A26" s="9">
        <v>22</v>
      </c>
      <c r="B26" s="16" t="s">
        <v>153</v>
      </c>
      <c r="C26" s="16">
        <v>2038</v>
      </c>
      <c r="D26" s="16" t="s">
        <v>34</v>
      </c>
      <c r="E26" s="27" t="s">
        <v>133</v>
      </c>
      <c r="F26" s="4" t="s">
        <v>58</v>
      </c>
      <c r="G26" s="18" t="s">
        <v>59</v>
      </c>
      <c r="H26" s="17" t="s">
        <v>27</v>
      </c>
      <c r="I26" s="44">
        <v>12.6</v>
      </c>
      <c r="J26" s="44">
        <v>55.46</v>
      </c>
      <c r="K26" s="44">
        <v>5</v>
      </c>
      <c r="L26" s="45">
        <v>3.74</v>
      </c>
      <c r="M26" s="42">
        <f t="shared" si="0"/>
        <v>73.06</v>
      </c>
      <c r="N26" s="15">
        <v>22</v>
      </c>
      <c r="O26" s="16"/>
      <c r="P26" s="4" t="s">
        <v>124</v>
      </c>
    </row>
    <row r="27" spans="1:16" ht="14.25" x14ac:dyDescent="0.15">
      <c r="A27" s="9">
        <v>23</v>
      </c>
      <c r="B27" s="16" t="s">
        <v>153</v>
      </c>
      <c r="C27" s="16">
        <v>2039</v>
      </c>
      <c r="D27" s="16" t="s">
        <v>34</v>
      </c>
      <c r="E27" s="30" t="s">
        <v>103</v>
      </c>
      <c r="F27" s="4" t="s">
        <v>60</v>
      </c>
      <c r="G27" s="18" t="s">
        <v>38</v>
      </c>
      <c r="H27" s="17" t="s">
        <v>27</v>
      </c>
      <c r="I27" s="44">
        <v>10.5</v>
      </c>
      <c r="J27" s="44">
        <v>57.07</v>
      </c>
      <c r="K27" s="44">
        <v>5</v>
      </c>
      <c r="L27" s="45">
        <v>3.85</v>
      </c>
      <c r="M27" s="42">
        <f t="shared" si="0"/>
        <v>72.569999999999993</v>
      </c>
      <c r="N27" s="15">
        <v>23</v>
      </c>
      <c r="O27" s="16"/>
      <c r="P27" s="4" t="s">
        <v>124</v>
      </c>
    </row>
    <row r="28" spans="1:16" ht="14.25" x14ac:dyDescent="0.15">
      <c r="A28" s="9">
        <v>24</v>
      </c>
      <c r="B28" s="16" t="s">
        <v>153</v>
      </c>
      <c r="C28" s="16">
        <v>2040</v>
      </c>
      <c r="D28" s="10" t="s">
        <v>23</v>
      </c>
      <c r="E28" s="28" t="s">
        <v>104</v>
      </c>
      <c r="F28" s="11" t="s">
        <v>61</v>
      </c>
      <c r="G28" s="12" t="s">
        <v>26</v>
      </c>
      <c r="H28" s="13" t="s">
        <v>27</v>
      </c>
      <c r="I28" s="40">
        <v>13</v>
      </c>
      <c r="J28" s="40">
        <v>54.36</v>
      </c>
      <c r="K28" s="40">
        <v>5</v>
      </c>
      <c r="L28" s="41">
        <v>3.63</v>
      </c>
      <c r="M28" s="42">
        <f t="shared" si="0"/>
        <v>72.36</v>
      </c>
      <c r="N28" s="15">
        <v>24</v>
      </c>
      <c r="O28" s="15"/>
      <c r="P28" s="4" t="s">
        <v>124</v>
      </c>
    </row>
    <row r="29" spans="1:16" ht="14.25" x14ac:dyDescent="0.15">
      <c r="A29" s="9">
        <v>25</v>
      </c>
      <c r="B29" s="16" t="s">
        <v>153</v>
      </c>
      <c r="C29" s="16">
        <v>2041</v>
      </c>
      <c r="D29" s="10" t="s">
        <v>23</v>
      </c>
      <c r="E29" s="28" t="s">
        <v>105</v>
      </c>
      <c r="F29" s="11" t="s">
        <v>62</v>
      </c>
      <c r="G29" s="12" t="s">
        <v>44</v>
      </c>
      <c r="H29" s="13" t="s">
        <v>63</v>
      </c>
      <c r="I29" s="40">
        <v>10</v>
      </c>
      <c r="J29" s="40">
        <v>57.32</v>
      </c>
      <c r="K29" s="40">
        <v>5</v>
      </c>
      <c r="L29" s="41">
        <v>3.73</v>
      </c>
      <c r="M29" s="42">
        <f t="shared" si="0"/>
        <v>72.319999999999993</v>
      </c>
      <c r="N29" s="15">
        <v>25</v>
      </c>
      <c r="O29" s="15"/>
      <c r="P29" s="4" t="s">
        <v>145</v>
      </c>
    </row>
    <row r="30" spans="1:16" ht="14.25" x14ac:dyDescent="0.15">
      <c r="A30" s="9">
        <v>26</v>
      </c>
      <c r="B30" s="16" t="s">
        <v>153</v>
      </c>
      <c r="C30" s="16">
        <v>2042</v>
      </c>
      <c r="D30" s="20" t="s">
        <v>23</v>
      </c>
      <c r="E30" s="31" t="s">
        <v>106</v>
      </c>
      <c r="F30" s="11" t="s">
        <v>64</v>
      </c>
      <c r="G30" s="14" t="s">
        <v>44</v>
      </c>
      <c r="H30" s="14" t="s">
        <v>27</v>
      </c>
      <c r="I30" s="40">
        <v>10</v>
      </c>
      <c r="J30" s="40">
        <v>56.77</v>
      </c>
      <c r="K30" s="40">
        <v>5.5</v>
      </c>
      <c r="L30" s="41">
        <v>3.83</v>
      </c>
      <c r="M30" s="42">
        <f t="shared" si="0"/>
        <v>72.27000000000001</v>
      </c>
      <c r="N30" s="15">
        <v>26</v>
      </c>
      <c r="O30" s="21"/>
      <c r="P30" s="4" t="s">
        <v>124</v>
      </c>
    </row>
    <row r="31" spans="1:16" ht="14.25" x14ac:dyDescent="0.15">
      <c r="A31" s="9">
        <v>27</v>
      </c>
      <c r="B31" s="16" t="s">
        <v>153</v>
      </c>
      <c r="C31" s="16">
        <v>2043</v>
      </c>
      <c r="D31" s="20" t="s">
        <v>23</v>
      </c>
      <c r="E31" s="31" t="s">
        <v>108</v>
      </c>
      <c r="F31" s="11" t="s">
        <v>65</v>
      </c>
      <c r="G31" s="14" t="s">
        <v>44</v>
      </c>
      <c r="H31" s="14" t="s">
        <v>63</v>
      </c>
      <c r="I31" s="40">
        <v>10</v>
      </c>
      <c r="J31" s="40">
        <v>57.09</v>
      </c>
      <c r="K31" s="40">
        <v>5</v>
      </c>
      <c r="L31" s="41">
        <v>3.92</v>
      </c>
      <c r="M31" s="42">
        <f t="shared" si="0"/>
        <v>72.09</v>
      </c>
      <c r="N31" s="15">
        <v>27</v>
      </c>
      <c r="O31" s="21"/>
      <c r="P31" s="4" t="s">
        <v>124</v>
      </c>
    </row>
    <row r="32" spans="1:16" ht="14.25" x14ac:dyDescent="0.15">
      <c r="A32" s="9">
        <v>28</v>
      </c>
      <c r="B32" s="16" t="s">
        <v>153</v>
      </c>
      <c r="C32" s="16">
        <v>2044</v>
      </c>
      <c r="D32" s="19" t="s">
        <v>34</v>
      </c>
      <c r="E32" s="23" t="s">
        <v>134</v>
      </c>
      <c r="F32" s="4" t="s">
        <v>66</v>
      </c>
      <c r="G32" s="19" t="s">
        <v>38</v>
      </c>
      <c r="H32" s="19" t="s">
        <v>27</v>
      </c>
      <c r="I32" s="44">
        <v>10</v>
      </c>
      <c r="J32" s="44">
        <v>56.99</v>
      </c>
      <c r="K32" s="44">
        <v>5</v>
      </c>
      <c r="L32" s="45">
        <v>3.81</v>
      </c>
      <c r="M32" s="42">
        <f t="shared" si="0"/>
        <v>71.990000000000009</v>
      </c>
      <c r="N32" s="15">
        <v>28</v>
      </c>
      <c r="O32" s="22"/>
      <c r="P32" s="4" t="s">
        <v>124</v>
      </c>
    </row>
    <row r="33" spans="1:16" ht="14.25" x14ac:dyDescent="0.15">
      <c r="A33" s="9">
        <v>29</v>
      </c>
      <c r="B33" s="16" t="s">
        <v>153</v>
      </c>
      <c r="C33" s="16">
        <v>2045</v>
      </c>
      <c r="D33" s="19" t="s">
        <v>34</v>
      </c>
      <c r="E33" s="23" t="s">
        <v>135</v>
      </c>
      <c r="F33" s="4" t="s">
        <v>67</v>
      </c>
      <c r="G33" s="19" t="s">
        <v>59</v>
      </c>
      <c r="H33" s="19" t="s">
        <v>47</v>
      </c>
      <c r="I33" s="44">
        <v>10</v>
      </c>
      <c r="J33" s="44">
        <v>56.47</v>
      </c>
      <c r="K33" s="44">
        <v>5</v>
      </c>
      <c r="L33" s="45">
        <v>3.74</v>
      </c>
      <c r="M33" s="42">
        <f t="shared" si="0"/>
        <v>71.47</v>
      </c>
      <c r="N33" s="15">
        <v>29</v>
      </c>
      <c r="O33" s="22"/>
      <c r="P33" s="4" t="s">
        <v>124</v>
      </c>
    </row>
    <row r="34" spans="1:16" ht="14.25" x14ac:dyDescent="0.15">
      <c r="A34" s="9">
        <v>30</v>
      </c>
      <c r="B34" s="16" t="s">
        <v>153</v>
      </c>
      <c r="C34" s="16">
        <v>2046</v>
      </c>
      <c r="D34" s="20" t="s">
        <v>23</v>
      </c>
      <c r="E34" s="31" t="s">
        <v>109</v>
      </c>
      <c r="F34" s="11" t="s">
        <v>68</v>
      </c>
      <c r="G34" s="14" t="s">
        <v>26</v>
      </c>
      <c r="H34" s="14" t="s">
        <v>27</v>
      </c>
      <c r="I34" s="40">
        <v>10</v>
      </c>
      <c r="J34" s="40">
        <v>56.26</v>
      </c>
      <c r="K34" s="40">
        <v>5</v>
      </c>
      <c r="L34" s="41">
        <v>3.76</v>
      </c>
      <c r="M34" s="42">
        <f t="shared" si="0"/>
        <v>71.259999999999991</v>
      </c>
      <c r="N34" s="15">
        <v>30</v>
      </c>
      <c r="O34" s="21"/>
      <c r="P34" s="4" t="s">
        <v>124</v>
      </c>
    </row>
    <row r="35" spans="1:16" ht="14.25" x14ac:dyDescent="0.15">
      <c r="A35" s="9">
        <v>31</v>
      </c>
      <c r="B35" s="16" t="s">
        <v>153</v>
      </c>
      <c r="C35" s="16">
        <v>2047</v>
      </c>
      <c r="D35" s="20" t="s">
        <v>23</v>
      </c>
      <c r="E35" s="31" t="s">
        <v>110</v>
      </c>
      <c r="F35" s="11" t="s">
        <v>69</v>
      </c>
      <c r="G35" s="14" t="s">
        <v>26</v>
      </c>
      <c r="H35" s="14" t="s">
        <v>27</v>
      </c>
      <c r="I35" s="40">
        <v>10</v>
      </c>
      <c r="J35" s="40">
        <v>56.17</v>
      </c>
      <c r="K35" s="40">
        <v>5</v>
      </c>
      <c r="L35" s="41">
        <v>3.72</v>
      </c>
      <c r="M35" s="42">
        <f t="shared" si="0"/>
        <v>71.17</v>
      </c>
      <c r="N35" s="15">
        <v>31</v>
      </c>
      <c r="O35" s="21"/>
      <c r="P35" s="4" t="s">
        <v>124</v>
      </c>
    </row>
    <row r="36" spans="1:16" ht="14.25" x14ac:dyDescent="0.15">
      <c r="A36" s="9">
        <v>32</v>
      </c>
      <c r="B36" s="16" t="s">
        <v>153</v>
      </c>
      <c r="C36" s="16">
        <v>2048</v>
      </c>
      <c r="D36" s="20" t="s">
        <v>23</v>
      </c>
      <c r="E36" s="31" t="s">
        <v>111</v>
      </c>
      <c r="F36" s="11" t="s">
        <v>70</v>
      </c>
      <c r="G36" s="14" t="s">
        <v>26</v>
      </c>
      <c r="H36" s="14" t="s">
        <v>27</v>
      </c>
      <c r="I36" s="40">
        <v>11.5</v>
      </c>
      <c r="J36" s="40">
        <v>53.93</v>
      </c>
      <c r="K36" s="40">
        <v>5</v>
      </c>
      <c r="L36" s="41">
        <v>3.6</v>
      </c>
      <c r="M36" s="42">
        <f t="shared" si="0"/>
        <v>70.430000000000007</v>
      </c>
      <c r="N36" s="15">
        <v>32</v>
      </c>
      <c r="O36" s="21"/>
      <c r="P36" s="4" t="s">
        <v>124</v>
      </c>
    </row>
    <row r="37" spans="1:16" ht="14.25" x14ac:dyDescent="0.15">
      <c r="A37" s="9">
        <v>33</v>
      </c>
      <c r="B37" s="16" t="s">
        <v>153</v>
      </c>
      <c r="C37" s="16">
        <v>2049</v>
      </c>
      <c r="D37" s="20" t="s">
        <v>23</v>
      </c>
      <c r="E37" s="31" t="s">
        <v>112</v>
      </c>
      <c r="F37" s="11" t="s">
        <v>71</v>
      </c>
      <c r="G37" s="14" t="s">
        <v>44</v>
      </c>
      <c r="H37" s="14" t="s">
        <v>27</v>
      </c>
      <c r="I37" s="40">
        <v>11</v>
      </c>
      <c r="J37" s="40">
        <v>54.17</v>
      </c>
      <c r="K37" s="40">
        <v>5</v>
      </c>
      <c r="L37" s="41">
        <v>3.72</v>
      </c>
      <c r="M37" s="42">
        <f t="shared" ref="M37:M57" si="1">I37+J37+K37</f>
        <v>70.17</v>
      </c>
      <c r="N37" s="15">
        <v>33</v>
      </c>
      <c r="O37" s="21"/>
      <c r="P37" s="4" t="s">
        <v>145</v>
      </c>
    </row>
    <row r="38" spans="1:16" ht="14.25" x14ac:dyDescent="0.15">
      <c r="A38" s="9">
        <v>34</v>
      </c>
      <c r="B38" s="16" t="s">
        <v>153</v>
      </c>
      <c r="C38" s="16">
        <v>2050</v>
      </c>
      <c r="D38" s="19" t="s">
        <v>34</v>
      </c>
      <c r="E38" s="23" t="s">
        <v>113</v>
      </c>
      <c r="F38" s="4" t="s">
        <v>72</v>
      </c>
      <c r="G38" s="19" t="s">
        <v>38</v>
      </c>
      <c r="H38" s="19" t="s">
        <v>47</v>
      </c>
      <c r="I38" s="44">
        <v>10</v>
      </c>
      <c r="J38" s="44">
        <v>54.8</v>
      </c>
      <c r="K38" s="44">
        <v>5</v>
      </c>
      <c r="L38" s="45">
        <v>3.66</v>
      </c>
      <c r="M38" s="42">
        <f t="shared" si="1"/>
        <v>69.8</v>
      </c>
      <c r="N38" s="15">
        <v>34</v>
      </c>
      <c r="O38" s="22"/>
      <c r="P38" s="4" t="s">
        <v>124</v>
      </c>
    </row>
    <row r="39" spans="1:16" ht="14.25" x14ac:dyDescent="0.15">
      <c r="A39" s="9">
        <v>35</v>
      </c>
      <c r="B39" s="16" t="s">
        <v>153</v>
      </c>
      <c r="C39" s="16">
        <v>2051</v>
      </c>
      <c r="D39" s="20" t="s">
        <v>23</v>
      </c>
      <c r="E39" s="31" t="s">
        <v>114</v>
      </c>
      <c r="F39" s="11" t="s">
        <v>73</v>
      </c>
      <c r="G39" s="14" t="s">
        <v>44</v>
      </c>
      <c r="H39" s="14" t="s">
        <v>27</v>
      </c>
      <c r="I39" s="40">
        <v>10.199999999999999</v>
      </c>
      <c r="J39" s="40">
        <v>54.16</v>
      </c>
      <c r="K39" s="40">
        <v>5</v>
      </c>
      <c r="L39" s="41">
        <v>3.65</v>
      </c>
      <c r="M39" s="42">
        <f t="shared" si="1"/>
        <v>69.36</v>
      </c>
      <c r="N39" s="15">
        <v>35</v>
      </c>
      <c r="O39" s="21"/>
      <c r="P39" s="4" t="s">
        <v>145</v>
      </c>
    </row>
    <row r="40" spans="1:16" ht="14.25" x14ac:dyDescent="0.15">
      <c r="A40" s="9">
        <v>36</v>
      </c>
      <c r="B40" s="16" t="s">
        <v>153</v>
      </c>
      <c r="C40" s="16">
        <v>2052</v>
      </c>
      <c r="D40" s="19" t="s">
        <v>34</v>
      </c>
      <c r="E40" s="23" t="s">
        <v>136</v>
      </c>
      <c r="F40" s="4" t="s">
        <v>74</v>
      </c>
      <c r="G40" s="19" t="s">
        <v>38</v>
      </c>
      <c r="H40" s="19" t="s">
        <v>27</v>
      </c>
      <c r="I40" s="44">
        <v>10.75</v>
      </c>
      <c r="J40" s="44">
        <v>53.28</v>
      </c>
      <c r="K40" s="44">
        <v>5</v>
      </c>
      <c r="L40" s="45">
        <v>3.59</v>
      </c>
      <c r="M40" s="42">
        <f t="shared" si="1"/>
        <v>69.03</v>
      </c>
      <c r="N40" s="15">
        <v>36</v>
      </c>
      <c r="O40" s="22"/>
      <c r="P40" s="4" t="s">
        <v>124</v>
      </c>
    </row>
    <row r="41" spans="1:16" ht="14.25" x14ac:dyDescent="0.15">
      <c r="A41" s="9">
        <v>37</v>
      </c>
      <c r="B41" s="16" t="s">
        <v>153</v>
      </c>
      <c r="C41" s="16">
        <v>2053</v>
      </c>
      <c r="D41" s="19" t="s">
        <v>34</v>
      </c>
      <c r="E41" s="32" t="s">
        <v>115</v>
      </c>
      <c r="F41" s="4" t="s">
        <v>75</v>
      </c>
      <c r="G41" s="19" t="s">
        <v>59</v>
      </c>
      <c r="H41" s="19" t="s">
        <v>27</v>
      </c>
      <c r="I41" s="44">
        <v>10</v>
      </c>
      <c r="J41" s="44">
        <v>53.86</v>
      </c>
      <c r="K41" s="44">
        <v>5</v>
      </c>
      <c r="L41" s="45">
        <v>3.63</v>
      </c>
      <c r="M41" s="42">
        <f t="shared" si="1"/>
        <v>68.86</v>
      </c>
      <c r="N41" s="15">
        <v>37</v>
      </c>
      <c r="O41" s="24"/>
      <c r="P41" s="4" t="s">
        <v>124</v>
      </c>
    </row>
    <row r="42" spans="1:16" ht="14.25" x14ac:dyDescent="0.15">
      <c r="A42" s="9">
        <v>38</v>
      </c>
      <c r="B42" s="16" t="s">
        <v>153</v>
      </c>
      <c r="C42" s="16">
        <v>2054</v>
      </c>
      <c r="D42" s="20" t="s">
        <v>23</v>
      </c>
      <c r="E42" s="31" t="s">
        <v>123</v>
      </c>
      <c r="F42" s="11" t="s">
        <v>76</v>
      </c>
      <c r="G42" s="14" t="s">
        <v>44</v>
      </c>
      <c r="H42" s="14" t="s">
        <v>63</v>
      </c>
      <c r="I42" s="40">
        <v>10</v>
      </c>
      <c r="J42" s="40">
        <v>52.61</v>
      </c>
      <c r="K42" s="40">
        <v>5</v>
      </c>
      <c r="L42" s="41">
        <v>3.75</v>
      </c>
      <c r="M42" s="42">
        <f t="shared" si="1"/>
        <v>67.61</v>
      </c>
      <c r="N42" s="15">
        <v>38</v>
      </c>
      <c r="O42" s="21"/>
      <c r="P42" s="4" t="s">
        <v>124</v>
      </c>
    </row>
    <row r="43" spans="1:16" ht="14.25" x14ac:dyDescent="0.15">
      <c r="A43" s="9">
        <v>39</v>
      </c>
      <c r="B43" s="16" t="s">
        <v>153</v>
      </c>
      <c r="C43" s="16">
        <v>2055</v>
      </c>
      <c r="D43" s="19" t="s">
        <v>34</v>
      </c>
      <c r="E43" s="23" t="s">
        <v>137</v>
      </c>
      <c r="F43" s="4" t="s">
        <v>77</v>
      </c>
      <c r="G43" s="19" t="s">
        <v>38</v>
      </c>
      <c r="H43" s="19" t="s">
        <v>27</v>
      </c>
      <c r="I43" s="44">
        <v>10</v>
      </c>
      <c r="J43" s="44">
        <v>52.29</v>
      </c>
      <c r="K43" s="44">
        <v>5</v>
      </c>
      <c r="L43" s="45">
        <v>3.59</v>
      </c>
      <c r="M43" s="42">
        <f t="shared" si="1"/>
        <v>67.289999999999992</v>
      </c>
      <c r="N43" s="15">
        <v>39</v>
      </c>
      <c r="O43" s="22"/>
      <c r="P43" s="4" t="s">
        <v>124</v>
      </c>
    </row>
    <row r="44" spans="1:16" ht="14.25" x14ac:dyDescent="0.15">
      <c r="A44" s="9">
        <v>40</v>
      </c>
      <c r="B44" s="16" t="s">
        <v>153</v>
      </c>
      <c r="C44" s="16">
        <v>2056</v>
      </c>
      <c r="D44" s="20" t="s">
        <v>23</v>
      </c>
      <c r="E44" s="31" t="s">
        <v>122</v>
      </c>
      <c r="F44" s="11" t="s">
        <v>78</v>
      </c>
      <c r="G44" s="14" t="s">
        <v>26</v>
      </c>
      <c r="H44" s="14" t="s">
        <v>27</v>
      </c>
      <c r="I44" s="40">
        <v>10</v>
      </c>
      <c r="J44" s="40">
        <v>51.7</v>
      </c>
      <c r="K44" s="40">
        <v>5</v>
      </c>
      <c r="L44" s="41">
        <v>3.55</v>
      </c>
      <c r="M44" s="42">
        <f t="shared" si="1"/>
        <v>66.7</v>
      </c>
      <c r="N44" s="15">
        <v>40</v>
      </c>
      <c r="O44" s="21"/>
      <c r="P44" s="4" t="s">
        <v>124</v>
      </c>
    </row>
    <row r="45" spans="1:16" ht="14.25" x14ac:dyDescent="0.15">
      <c r="A45" s="9">
        <v>41</v>
      </c>
      <c r="B45" s="16" t="s">
        <v>153</v>
      </c>
      <c r="C45" s="16">
        <v>2057</v>
      </c>
      <c r="D45" s="19" t="s">
        <v>34</v>
      </c>
      <c r="E45" s="23" t="s">
        <v>138</v>
      </c>
      <c r="F45" s="4" t="s">
        <v>79</v>
      </c>
      <c r="G45" s="19" t="s">
        <v>38</v>
      </c>
      <c r="H45" s="19" t="s">
        <v>27</v>
      </c>
      <c r="I45" s="44">
        <v>10</v>
      </c>
      <c r="J45" s="44">
        <v>51.55</v>
      </c>
      <c r="K45" s="44">
        <v>5</v>
      </c>
      <c r="L45" s="45">
        <v>3.26</v>
      </c>
      <c r="M45" s="42">
        <f t="shared" si="1"/>
        <v>66.55</v>
      </c>
      <c r="N45" s="15">
        <v>41</v>
      </c>
      <c r="O45" s="22"/>
      <c r="P45" s="4" t="s">
        <v>124</v>
      </c>
    </row>
    <row r="46" spans="1:16" ht="14.25" x14ac:dyDescent="0.15">
      <c r="A46" s="9">
        <v>42</v>
      </c>
      <c r="B46" s="16" t="s">
        <v>153</v>
      </c>
      <c r="C46" s="16">
        <v>2058</v>
      </c>
      <c r="D46" s="19" t="s">
        <v>34</v>
      </c>
      <c r="E46" s="23" t="s">
        <v>139</v>
      </c>
      <c r="F46" s="4" t="s">
        <v>80</v>
      </c>
      <c r="G46" s="19" t="s">
        <v>59</v>
      </c>
      <c r="H46" s="19" t="s">
        <v>27</v>
      </c>
      <c r="I46" s="44">
        <v>10.5</v>
      </c>
      <c r="J46" s="44">
        <v>50.6</v>
      </c>
      <c r="K46" s="44">
        <v>5</v>
      </c>
      <c r="L46" s="45">
        <v>3.2</v>
      </c>
      <c r="M46" s="42">
        <f t="shared" si="1"/>
        <v>66.099999999999994</v>
      </c>
      <c r="N46" s="15">
        <v>42</v>
      </c>
      <c r="O46" s="22"/>
      <c r="P46" s="4" t="s">
        <v>124</v>
      </c>
    </row>
    <row r="47" spans="1:16" ht="14.25" x14ac:dyDescent="0.15">
      <c r="A47" s="9">
        <v>43</v>
      </c>
      <c r="B47" s="16" t="s">
        <v>153</v>
      </c>
      <c r="C47" s="16">
        <v>2059</v>
      </c>
      <c r="D47" s="20" t="s">
        <v>23</v>
      </c>
      <c r="E47" s="31" t="s">
        <v>121</v>
      </c>
      <c r="F47" s="11" t="s">
        <v>81</v>
      </c>
      <c r="G47" s="14" t="s">
        <v>44</v>
      </c>
      <c r="H47" s="14" t="s">
        <v>27</v>
      </c>
      <c r="I47" s="40">
        <v>9</v>
      </c>
      <c r="J47" s="40">
        <v>51.66</v>
      </c>
      <c r="K47" s="40">
        <v>5</v>
      </c>
      <c r="L47" s="41">
        <v>3.41</v>
      </c>
      <c r="M47" s="42">
        <f t="shared" si="1"/>
        <v>65.66</v>
      </c>
      <c r="N47" s="15">
        <v>43</v>
      </c>
      <c r="O47" s="21"/>
      <c r="P47" s="4" t="s">
        <v>145</v>
      </c>
    </row>
    <row r="48" spans="1:16" ht="14.25" x14ac:dyDescent="0.15">
      <c r="A48" s="9">
        <v>44</v>
      </c>
      <c r="B48" s="16" t="s">
        <v>153</v>
      </c>
      <c r="C48" s="16">
        <v>2060</v>
      </c>
      <c r="D48" s="20" t="s">
        <v>23</v>
      </c>
      <c r="E48" s="31" t="s">
        <v>120</v>
      </c>
      <c r="F48" s="20" t="s">
        <v>82</v>
      </c>
      <c r="G48" s="14" t="s">
        <v>26</v>
      </c>
      <c r="H48" s="14" t="s">
        <v>27</v>
      </c>
      <c r="I48" s="46">
        <v>10</v>
      </c>
      <c r="J48" s="46">
        <v>50.57</v>
      </c>
      <c r="K48" s="46">
        <v>5</v>
      </c>
      <c r="L48" s="41">
        <v>3.37</v>
      </c>
      <c r="M48" s="42">
        <f t="shared" si="1"/>
        <v>65.569999999999993</v>
      </c>
      <c r="N48" s="15">
        <v>44</v>
      </c>
      <c r="O48" s="21"/>
      <c r="P48" s="4" t="s">
        <v>145</v>
      </c>
    </row>
    <row r="49" spans="1:16" ht="14.25" x14ac:dyDescent="0.15">
      <c r="A49" s="9">
        <v>45</v>
      </c>
      <c r="B49" s="16" t="s">
        <v>153</v>
      </c>
      <c r="C49" s="16">
        <v>2061</v>
      </c>
      <c r="D49" s="19" t="s">
        <v>34</v>
      </c>
      <c r="E49" s="23" t="s">
        <v>140</v>
      </c>
      <c r="F49" s="4" t="s">
        <v>83</v>
      </c>
      <c r="G49" s="19" t="s">
        <v>38</v>
      </c>
      <c r="H49" s="19" t="s">
        <v>27</v>
      </c>
      <c r="I49" s="44">
        <v>10.5</v>
      </c>
      <c r="J49" s="44">
        <v>49.79</v>
      </c>
      <c r="K49" s="44">
        <v>5</v>
      </c>
      <c r="L49" s="45">
        <v>3.35</v>
      </c>
      <c r="M49" s="42">
        <f t="shared" si="1"/>
        <v>65.289999999999992</v>
      </c>
      <c r="N49" s="15">
        <v>45</v>
      </c>
      <c r="O49" s="22"/>
      <c r="P49" s="4" t="s">
        <v>124</v>
      </c>
    </row>
    <row r="50" spans="1:16" ht="14.25" x14ac:dyDescent="0.15">
      <c r="A50" s="9">
        <v>46</v>
      </c>
      <c r="B50" s="16" t="s">
        <v>153</v>
      </c>
      <c r="C50" s="16">
        <v>2062</v>
      </c>
      <c r="D50" s="19" t="s">
        <v>34</v>
      </c>
      <c r="E50" s="23" t="s">
        <v>141</v>
      </c>
      <c r="F50" s="4" t="s">
        <v>84</v>
      </c>
      <c r="G50" s="19" t="s">
        <v>36</v>
      </c>
      <c r="H50" s="19" t="s">
        <v>27</v>
      </c>
      <c r="I50" s="44">
        <v>10.5</v>
      </c>
      <c r="J50" s="44">
        <v>49.7</v>
      </c>
      <c r="K50" s="44">
        <v>5</v>
      </c>
      <c r="L50" s="45">
        <v>3.31</v>
      </c>
      <c r="M50" s="42">
        <f t="shared" si="1"/>
        <v>65.2</v>
      </c>
      <c r="N50" s="15">
        <v>46</v>
      </c>
      <c r="O50" s="22"/>
      <c r="P50" s="4" t="s">
        <v>145</v>
      </c>
    </row>
    <row r="51" spans="1:16" ht="14.25" x14ac:dyDescent="0.15">
      <c r="A51" s="9">
        <v>47</v>
      </c>
      <c r="B51" s="16" t="s">
        <v>153</v>
      </c>
      <c r="C51" s="16">
        <v>2063</v>
      </c>
      <c r="D51" s="19" t="s">
        <v>34</v>
      </c>
      <c r="E51" s="23" t="s">
        <v>142</v>
      </c>
      <c r="F51" s="4" t="s">
        <v>85</v>
      </c>
      <c r="G51" s="19" t="s">
        <v>38</v>
      </c>
      <c r="H51" s="19" t="s">
        <v>27</v>
      </c>
      <c r="I51" s="44">
        <v>10</v>
      </c>
      <c r="J51" s="44">
        <v>48.93</v>
      </c>
      <c r="K51" s="44">
        <v>5</v>
      </c>
      <c r="L51" s="45">
        <v>3.28</v>
      </c>
      <c r="M51" s="42">
        <f t="shared" si="1"/>
        <v>63.93</v>
      </c>
      <c r="N51" s="15">
        <v>47</v>
      </c>
      <c r="O51" s="22"/>
      <c r="P51" s="4" t="s">
        <v>124</v>
      </c>
    </row>
    <row r="52" spans="1:16" ht="14.25" x14ac:dyDescent="0.15">
      <c r="A52" s="9">
        <v>48</v>
      </c>
      <c r="B52" s="16" t="s">
        <v>153</v>
      </c>
      <c r="C52" s="16">
        <v>2064</v>
      </c>
      <c r="D52" s="20" t="s">
        <v>23</v>
      </c>
      <c r="E52" s="31" t="s">
        <v>119</v>
      </c>
      <c r="F52" s="11" t="s">
        <v>86</v>
      </c>
      <c r="G52" s="14" t="s">
        <v>44</v>
      </c>
      <c r="H52" s="14" t="s">
        <v>27</v>
      </c>
      <c r="I52" s="40">
        <v>10</v>
      </c>
      <c r="J52" s="40">
        <v>48</v>
      </c>
      <c r="K52" s="40">
        <v>5</v>
      </c>
      <c r="L52" s="41">
        <v>3.35</v>
      </c>
      <c r="M52" s="42">
        <f t="shared" si="1"/>
        <v>63</v>
      </c>
      <c r="N52" s="15">
        <v>48</v>
      </c>
      <c r="O52" s="21"/>
      <c r="P52" s="4" t="s">
        <v>145</v>
      </c>
    </row>
    <row r="53" spans="1:16" ht="14.25" x14ac:dyDescent="0.15">
      <c r="A53" s="9">
        <v>49</v>
      </c>
      <c r="B53" s="16" t="s">
        <v>153</v>
      </c>
      <c r="C53" s="16">
        <v>2065</v>
      </c>
      <c r="D53" s="19" t="s">
        <v>34</v>
      </c>
      <c r="E53" s="23" t="s">
        <v>118</v>
      </c>
      <c r="F53" s="4" t="s">
        <v>87</v>
      </c>
      <c r="G53" s="19" t="s">
        <v>38</v>
      </c>
      <c r="H53" s="19" t="s">
        <v>27</v>
      </c>
      <c r="I53" s="44">
        <v>10</v>
      </c>
      <c r="J53" s="44">
        <v>47.89</v>
      </c>
      <c r="K53" s="44">
        <v>5</v>
      </c>
      <c r="L53" s="45">
        <v>3.58</v>
      </c>
      <c r="M53" s="42">
        <f t="shared" si="1"/>
        <v>62.89</v>
      </c>
      <c r="N53" s="15">
        <v>49</v>
      </c>
      <c r="O53" s="22"/>
      <c r="P53" s="4" t="s">
        <v>124</v>
      </c>
    </row>
    <row r="54" spans="1:16" ht="14.25" x14ac:dyDescent="0.15">
      <c r="A54" s="9">
        <v>50</v>
      </c>
      <c r="B54" s="16" t="s">
        <v>153</v>
      </c>
      <c r="C54" s="16">
        <v>2066</v>
      </c>
      <c r="D54" s="19" t="s">
        <v>34</v>
      </c>
      <c r="E54" s="23" t="s">
        <v>143</v>
      </c>
      <c r="F54" s="4" t="s">
        <v>88</v>
      </c>
      <c r="G54" s="19" t="s">
        <v>44</v>
      </c>
      <c r="H54" s="19" t="s">
        <v>27</v>
      </c>
      <c r="I54" s="44">
        <v>10</v>
      </c>
      <c r="J54" s="44">
        <v>47.6</v>
      </c>
      <c r="K54" s="44">
        <v>5</v>
      </c>
      <c r="L54" s="45">
        <v>3.2</v>
      </c>
      <c r="M54" s="42">
        <f t="shared" si="1"/>
        <v>62.6</v>
      </c>
      <c r="N54" s="15">
        <v>50</v>
      </c>
      <c r="O54" s="22"/>
      <c r="P54" s="4" t="s">
        <v>145</v>
      </c>
    </row>
    <row r="55" spans="1:16" ht="14.25" x14ac:dyDescent="0.15">
      <c r="A55" s="9">
        <v>51</v>
      </c>
      <c r="B55" s="16" t="s">
        <v>153</v>
      </c>
      <c r="C55" s="16">
        <v>2067</v>
      </c>
      <c r="D55" s="20" t="s">
        <v>23</v>
      </c>
      <c r="E55" s="32" t="s">
        <v>117</v>
      </c>
      <c r="F55" s="11" t="s">
        <v>89</v>
      </c>
      <c r="G55" s="14" t="s">
        <v>26</v>
      </c>
      <c r="H55" s="14" t="s">
        <v>27</v>
      </c>
      <c r="I55" s="40">
        <v>11</v>
      </c>
      <c r="J55" s="40">
        <v>45.62</v>
      </c>
      <c r="K55" s="40">
        <v>5</v>
      </c>
      <c r="L55" s="41">
        <v>3.1</v>
      </c>
      <c r="M55" s="42">
        <f t="shared" si="1"/>
        <v>61.62</v>
      </c>
      <c r="N55" s="15">
        <v>51</v>
      </c>
      <c r="O55" s="25"/>
      <c r="P55" s="4" t="s">
        <v>145</v>
      </c>
    </row>
    <row r="56" spans="1:16" ht="14.25" x14ac:dyDescent="0.15">
      <c r="A56" s="9">
        <v>52</v>
      </c>
      <c r="B56" s="16" t="s">
        <v>153</v>
      </c>
      <c r="C56" s="16">
        <v>2068</v>
      </c>
      <c r="D56" s="19" t="s">
        <v>34</v>
      </c>
      <c r="E56" s="23" t="s">
        <v>144</v>
      </c>
      <c r="F56" s="4" t="s">
        <v>90</v>
      </c>
      <c r="G56" s="19" t="s">
        <v>38</v>
      </c>
      <c r="H56" s="35" t="s">
        <v>149</v>
      </c>
      <c r="I56" s="44">
        <v>10</v>
      </c>
      <c r="J56" s="44">
        <v>42.3</v>
      </c>
      <c r="K56" s="44">
        <v>5</v>
      </c>
      <c r="L56" s="45">
        <v>2.87</v>
      </c>
      <c r="M56" s="42">
        <f t="shared" si="1"/>
        <v>57.3</v>
      </c>
      <c r="N56" s="15">
        <v>52</v>
      </c>
      <c r="O56" s="22"/>
      <c r="P56" s="4" t="s">
        <v>145</v>
      </c>
    </row>
    <row r="57" spans="1:16" ht="14.25" x14ac:dyDescent="0.15">
      <c r="A57" s="9">
        <v>53</v>
      </c>
      <c r="B57" s="16" t="s">
        <v>153</v>
      </c>
      <c r="C57" s="16">
        <v>2069</v>
      </c>
      <c r="D57" s="20" t="s">
        <v>23</v>
      </c>
      <c r="E57" s="31" t="s">
        <v>116</v>
      </c>
      <c r="F57" s="11" t="s">
        <v>91</v>
      </c>
      <c r="G57" s="14" t="s">
        <v>44</v>
      </c>
      <c r="H57" s="14" t="s">
        <v>27</v>
      </c>
      <c r="I57" s="40">
        <v>10</v>
      </c>
      <c r="J57" s="40">
        <v>36.409999999999997</v>
      </c>
      <c r="K57" s="40">
        <v>5</v>
      </c>
      <c r="L57" s="41">
        <v>2.5</v>
      </c>
      <c r="M57" s="42">
        <f t="shared" si="1"/>
        <v>51.41</v>
      </c>
      <c r="N57" s="15">
        <v>53</v>
      </c>
      <c r="O57" s="25"/>
      <c r="P57" s="4" t="s">
        <v>145</v>
      </c>
    </row>
  </sheetData>
  <autoFilter ref="A4:P57">
    <sortState ref="A5:Q57">
      <sortCondition descending="1" ref="M4:M57"/>
    </sortState>
  </autoFilter>
  <mergeCells count="2">
    <mergeCell ref="A3:P3"/>
    <mergeCell ref="A2:P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H3" sqref="H3"/>
    </sheetView>
  </sheetViews>
  <sheetFormatPr defaultRowHeight="13.5" x14ac:dyDescent="0.15"/>
  <cols>
    <col min="1" max="1" width="39.125" customWidth="1"/>
    <col min="2" max="2" width="12.375" customWidth="1"/>
    <col min="3" max="3" width="15.25" bestFit="1" customWidth="1"/>
    <col min="4" max="4" width="19.25" bestFit="1" customWidth="1"/>
    <col min="5" max="5" width="16.375" bestFit="1" customWidth="1"/>
    <col min="6" max="6" width="19.25" bestFit="1" customWidth="1"/>
    <col min="7" max="7" width="16.375" bestFit="1" customWidth="1"/>
    <col min="8" max="8" width="19.25" bestFit="1" customWidth="1"/>
  </cols>
  <sheetData>
    <row r="1" spans="1:8" ht="44.25" customHeight="1" x14ac:dyDescent="0.15">
      <c r="A1" s="2" t="s">
        <v>4</v>
      </c>
      <c r="B1" s="2" t="s">
        <v>5</v>
      </c>
      <c r="C1" s="2" t="s">
        <v>13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</row>
    <row r="2" spans="1:8" ht="34.5" customHeight="1" x14ac:dyDescent="0.15">
      <c r="A2" s="3" t="s">
        <v>146</v>
      </c>
      <c r="B2" s="4">
        <v>53</v>
      </c>
      <c r="C2" s="4">
        <f>B2*0.01</f>
        <v>0.53</v>
      </c>
      <c r="D2" s="4">
        <v>1</v>
      </c>
      <c r="E2" s="4">
        <f>B2*0.1</f>
        <v>5.3000000000000007</v>
      </c>
      <c r="F2" s="4">
        <v>5</v>
      </c>
      <c r="G2" s="4">
        <f>B2*0.17</f>
        <v>9.01</v>
      </c>
      <c r="H2" s="4">
        <v>9</v>
      </c>
    </row>
    <row r="3" spans="1:8" ht="34.5" customHeight="1" x14ac:dyDescent="0.15">
      <c r="A3" s="4" t="s">
        <v>11</v>
      </c>
      <c r="B3" s="4">
        <v>15</v>
      </c>
      <c r="C3" s="4"/>
      <c r="D3" s="47">
        <v>1</v>
      </c>
      <c r="E3" s="4"/>
      <c r="F3" s="47">
        <v>5</v>
      </c>
      <c r="G3" s="4"/>
      <c r="H3" s="47">
        <v>9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各类奖项名额及实际获奖人数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黄源清</dc:creator>
  <cp:lastModifiedBy>李丹莹</cp:lastModifiedBy>
  <dcterms:created xsi:type="dcterms:W3CDTF">2018-09-05T01:01:08Z</dcterms:created>
  <dcterms:modified xsi:type="dcterms:W3CDTF">2019-09-23T02:40:56Z</dcterms:modified>
</cp:coreProperties>
</file>